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80" windowWidth="23256" windowHeight="11952"/>
  </bookViews>
  <sheets>
    <sheet name="Прил.1 Поступление доходов 2022" sheetId="1" r:id="rId1"/>
    <sheet name="Прил. 2 Доходы ГАД " sheetId="2" r:id="rId2"/>
    <sheet name="Прил.3 Функцион.2022 " sheetId="11" r:id="rId3"/>
    <sheet name="Прил.4 Расходы Ведомств 2022" sheetId="4" r:id="rId4"/>
    <sheet name="Прил.5 Программы 2022" sheetId="13" r:id="rId5"/>
    <sheet name="Прил. 6 Источники_2022" sheetId="5" r:id="rId6"/>
    <sheet name="Прил. 7 Источники_2022" sheetId="6" r:id="rId7"/>
    <sheet name="Прил. 8 Программа заимств.2022" sheetId="7" r:id="rId8"/>
    <sheet name="Пр.9 Мун.долг. 2022" sheetId="8" r:id="rId9"/>
    <sheet name="Прил. 10 Инвестиции 2022 " sheetId="14" r:id="rId10"/>
    <sheet name="Прил.11 Резервный фонд" sheetId="12" r:id="rId11"/>
    <sheet name="Прил. 12 Дорожный фонд" sheetId="16" r:id="rId12"/>
  </sheets>
  <definedNames>
    <definedName name="_xlnm.Print_Area" localSheetId="8">'Пр.9 Мун.долг. 2022'!$A$1:$K$58</definedName>
    <definedName name="_xlnm.Print_Area" localSheetId="9">'Прил. 10 Инвестиции 2022 '!$A$1:$J$23</definedName>
    <definedName name="_xlnm.Print_Area" localSheetId="6">'Прил. 7 Источники_2022'!$A$1:$F$22</definedName>
    <definedName name="_xlnm.Print_Area" localSheetId="0">'Прил.1 Поступление доходов 2022'!$B$1:$K$170</definedName>
    <definedName name="_xlnm.Print_Area" localSheetId="10">'Прил.11 Резервный фонд'!$A$1:$K$44</definedName>
    <definedName name="_xlnm.Print_Area" localSheetId="2">'Прил.3 Функцион.2022 '!$A$1:$J$1201</definedName>
    <definedName name="_xlnm.Print_Area" localSheetId="3">'Прил.4 Расходы Ведомств 2022'!$A$1:$K$1279</definedName>
    <definedName name="_xlnm.Print_Area" localSheetId="4">'Прил.5 Программы 2022'!$A$1:$H$964</definedName>
  </definedNames>
  <calcPr calcId="162913"/>
</workbook>
</file>

<file path=xl/calcChain.xml><?xml version="1.0" encoding="utf-8"?>
<calcChain xmlns="http://schemas.openxmlformats.org/spreadsheetml/2006/main">
  <c r="D19" i="7" l="1"/>
  <c r="D18" i="7"/>
  <c r="D25" i="5" l="1"/>
  <c r="E25" i="5" l="1"/>
  <c r="C25" i="5" l="1"/>
  <c r="D50" i="5" l="1"/>
  <c r="D49" i="5" s="1"/>
  <c r="D61" i="5"/>
  <c r="D60" i="5" s="1"/>
  <c r="C50" i="5"/>
  <c r="C49" i="5" s="1"/>
  <c r="C61" i="5"/>
  <c r="C60" i="5" s="1"/>
  <c r="J170" i="1" l="1"/>
  <c r="J153" i="1"/>
  <c r="J151" i="1"/>
  <c r="J150" i="1"/>
  <c r="J149" i="1"/>
  <c r="J148" i="1"/>
  <c r="J147" i="1"/>
  <c r="J146" i="1"/>
  <c r="J145" i="1"/>
  <c r="J144" i="1"/>
  <c r="J143" i="1"/>
  <c r="J142" i="1"/>
  <c r="J141" i="1"/>
  <c r="J140" i="1"/>
  <c r="J139" i="1"/>
  <c r="J138" i="1"/>
  <c r="J136" i="1"/>
  <c r="J135" i="1"/>
  <c r="J134" i="1"/>
  <c r="J133" i="1"/>
  <c r="J132" i="1"/>
  <c r="J131" i="1"/>
  <c r="J130" i="1"/>
  <c r="J129" i="1"/>
  <c r="J128" i="1"/>
  <c r="J127" i="1"/>
  <c r="J124" i="1"/>
  <c r="J123" i="1"/>
  <c r="J120" i="1"/>
  <c r="J119" i="1"/>
  <c r="J118" i="1"/>
  <c r="J116" i="1"/>
  <c r="J111" i="1"/>
  <c r="J109" i="1"/>
  <c r="J92" i="1"/>
  <c r="J91" i="1"/>
  <c r="J90" i="1"/>
  <c r="J89" i="1"/>
  <c r="J88" i="1"/>
  <c r="J86" i="1"/>
  <c r="J85" i="1"/>
  <c r="J84" i="1"/>
  <c r="J83" i="1"/>
  <c r="J80" i="1"/>
  <c r="J79" i="1"/>
  <c r="J77" i="1"/>
  <c r="J73" i="1"/>
  <c r="J72" i="1"/>
  <c r="J71" i="1"/>
  <c r="J70" i="1"/>
  <c r="J69" i="1"/>
  <c r="J68" i="1"/>
  <c r="J67" i="1"/>
  <c r="J66" i="1"/>
  <c r="J65" i="1"/>
  <c r="J62" i="1"/>
  <c r="J61" i="1"/>
  <c r="J60" i="1"/>
  <c r="J59" i="1"/>
  <c r="J57" i="1"/>
  <c r="J56" i="1"/>
  <c r="J55" i="1"/>
  <c r="J54" i="1"/>
  <c r="J48" i="1"/>
  <c r="J47" i="1"/>
  <c r="J46" i="1"/>
  <c r="J45" i="1"/>
  <c r="J44" i="1"/>
  <c r="J43" i="1"/>
  <c r="J42" i="1"/>
  <c r="J41" i="1"/>
  <c r="J40" i="1"/>
  <c r="J39" i="1"/>
  <c r="J38" i="1"/>
  <c r="J37" i="1"/>
  <c r="J36" i="1"/>
  <c r="J29" i="1"/>
  <c r="J28" i="1"/>
  <c r="J27" i="1"/>
  <c r="J26" i="1"/>
  <c r="J25" i="1"/>
  <c r="J24" i="1"/>
  <c r="J23" i="1"/>
  <c r="J22" i="1"/>
  <c r="J21" i="1"/>
  <c r="J20" i="1"/>
  <c r="J17" i="1"/>
  <c r="J16" i="1"/>
  <c r="J15" i="1"/>
  <c r="J14" i="1"/>
  <c r="J13" i="1"/>
  <c r="J12" i="1"/>
  <c r="J11" i="1"/>
  <c r="I20" i="14" l="1"/>
  <c r="I19" i="14"/>
  <c r="I18" i="14"/>
  <c r="I17" i="14"/>
  <c r="I15" i="14"/>
  <c r="I14" i="14"/>
  <c r="I11" i="14"/>
  <c r="F23" i="14"/>
  <c r="J13" i="14" l="1"/>
  <c r="J14" i="14"/>
  <c r="J15" i="14"/>
  <c r="J16" i="14"/>
  <c r="J17" i="14"/>
  <c r="J18" i="14"/>
  <c r="J19" i="14"/>
  <c r="J11" i="14"/>
  <c r="J10" i="14"/>
  <c r="H21" i="14"/>
  <c r="I21" i="14" s="1"/>
  <c r="H22" i="14"/>
  <c r="G21" i="14"/>
  <c r="G22" i="14"/>
  <c r="G12" i="14"/>
  <c r="H12" i="14"/>
  <c r="J12" i="14" l="1"/>
  <c r="I12" i="14"/>
  <c r="J22" i="14"/>
  <c r="I22" i="14"/>
  <c r="J21" i="14"/>
  <c r="G23" i="14"/>
  <c r="H23" i="14"/>
  <c r="I23" i="14" s="1"/>
  <c r="J23" i="14" l="1"/>
  <c r="E961" i="13" l="1"/>
  <c r="E962" i="13" s="1"/>
  <c r="F961" i="13"/>
  <c r="H961" i="13" s="1"/>
  <c r="D961" i="13"/>
  <c r="D962" i="13" s="1"/>
  <c r="F962" i="13" l="1"/>
  <c r="H962" i="13" s="1"/>
  <c r="G961" i="13"/>
  <c r="A41" i="12"/>
  <c r="K40" i="12"/>
  <c r="H40" i="12"/>
  <c r="A35" i="12"/>
  <c r="K34" i="12"/>
  <c r="H34" i="12"/>
  <c r="A27" i="12"/>
  <c r="K26" i="12"/>
  <c r="H26" i="12"/>
  <c r="H27" i="12" s="1"/>
  <c r="K21" i="12"/>
  <c r="C19" i="12" s="1"/>
  <c r="C21" i="12" s="1"/>
  <c r="H21" i="12"/>
  <c r="A21" i="12"/>
  <c r="F29" i="16"/>
  <c r="E29" i="16"/>
  <c r="F28" i="16"/>
  <c r="E28" i="16"/>
  <c r="F27" i="16"/>
  <c r="E27" i="16"/>
  <c r="D26" i="16"/>
  <c r="C26" i="16"/>
  <c r="C25" i="16" s="1"/>
  <c r="B26" i="16"/>
  <c r="B25" i="16" s="1"/>
  <c r="F24" i="16"/>
  <c r="E24" i="16"/>
  <c r="F23" i="16"/>
  <c r="E23" i="16"/>
  <c r="F22" i="16"/>
  <c r="E22" i="16"/>
  <c r="D21" i="16"/>
  <c r="D20" i="16" s="1"/>
  <c r="C21" i="16"/>
  <c r="B21" i="16"/>
  <c r="B20" i="16" s="1"/>
  <c r="E20" i="16" s="1"/>
  <c r="C20" i="16"/>
  <c r="F17" i="16"/>
  <c r="E17" i="16"/>
  <c r="F16" i="16"/>
  <c r="E16" i="16"/>
  <c r="F15" i="16"/>
  <c r="E15" i="16"/>
  <c r="F14" i="16"/>
  <c r="E14" i="16"/>
  <c r="E26" i="16" l="1"/>
  <c r="E25" i="16" s="1"/>
  <c r="D25" i="16"/>
  <c r="C19" i="16"/>
  <c r="C18" i="16" s="1"/>
  <c r="C12" i="16" s="1"/>
  <c r="E21" i="16"/>
  <c r="G962" i="13"/>
  <c r="F26" i="16"/>
  <c r="F25" i="16" s="1"/>
  <c r="H35" i="12"/>
  <c r="H41" i="12" s="1"/>
  <c r="F21" i="16"/>
  <c r="K27" i="12"/>
  <c r="K35" i="12" s="1"/>
  <c r="D19" i="16"/>
  <c r="D18" i="16" s="1"/>
  <c r="F20" i="16"/>
  <c r="F19" i="16"/>
  <c r="B19" i="16"/>
  <c r="C24" i="12" l="1"/>
  <c r="C27" i="12" s="1"/>
  <c r="K41" i="12"/>
  <c r="C38" i="12" s="1"/>
  <c r="C41" i="12" s="1"/>
  <c r="C32" i="12"/>
  <c r="C35" i="12" s="1"/>
  <c r="E19" i="16"/>
  <c r="B18" i="16"/>
  <c r="B12" i="16" s="1"/>
  <c r="D12" i="16"/>
  <c r="E18" i="16"/>
  <c r="F18" i="16"/>
  <c r="F12" i="16" l="1"/>
  <c r="D30" i="16"/>
  <c r="E12" i="16"/>
  <c r="D13" i="7" l="1"/>
  <c r="D12" i="7"/>
  <c r="F21" i="6"/>
  <c r="F20" i="6"/>
  <c r="F17" i="6"/>
  <c r="F16" i="6"/>
  <c r="F15" i="6"/>
  <c r="F14" i="6"/>
  <c r="E61" i="5"/>
  <c r="E60" i="5" s="1"/>
  <c r="E50" i="5"/>
  <c r="E49" i="5" s="1"/>
  <c r="E41" i="5"/>
  <c r="E39" i="5"/>
  <c r="E38" i="5" s="1"/>
  <c r="F12" i="6" l="1"/>
  <c r="E43" i="5"/>
  <c r="E36" i="5"/>
  <c r="E34" i="5"/>
  <c r="E33" i="5" s="1"/>
  <c r="E27" i="5" l="1"/>
  <c r="C20" i="7" l="1"/>
  <c r="D20" i="7" l="1"/>
  <c r="D14" i="7"/>
  <c r="C14" i="7" l="1"/>
  <c r="E21" i="6"/>
  <c r="D21" i="6"/>
  <c r="E20" i="6"/>
  <c r="D20" i="6"/>
  <c r="E19" i="6" l="1"/>
  <c r="D19" i="6"/>
</calcChain>
</file>

<file path=xl/comments1.xml><?xml version="1.0" encoding="utf-8"?>
<comments xmlns="http://schemas.openxmlformats.org/spreadsheetml/2006/main">
  <authors>
    <author>Nikolaeva</author>
  </authors>
  <commentList>
    <comment ref="C39" authorId="0">
      <text>
        <r>
          <rPr>
            <b/>
            <sz val="8"/>
            <color indexed="81"/>
            <rFont val="Tahoma"/>
            <family val="2"/>
            <charset val="204"/>
          </rPr>
          <t>Nikolaeva:</t>
        </r>
        <r>
          <rPr>
            <sz val="8"/>
            <color indexed="81"/>
            <rFont val="Tahoma"/>
            <family val="2"/>
            <charset val="204"/>
          </rPr>
          <t xml:space="preserve">
Статья 38</t>
        </r>
      </text>
    </comment>
    <comment ref="D39" authorId="0">
      <text>
        <r>
          <rPr>
            <b/>
            <sz val="8"/>
            <color indexed="81"/>
            <rFont val="Tahoma"/>
            <family val="2"/>
            <charset val="204"/>
          </rPr>
          <t>Nikolaeva:</t>
        </r>
        <r>
          <rPr>
            <sz val="8"/>
            <color indexed="81"/>
            <rFont val="Tahoma"/>
            <family val="2"/>
            <charset val="204"/>
          </rPr>
          <t xml:space="preserve">
Статья 38</t>
        </r>
      </text>
    </comment>
    <comment ref="E39" authorId="0">
      <text>
        <r>
          <rPr>
            <b/>
            <sz val="8"/>
            <color indexed="81"/>
            <rFont val="Tahoma"/>
            <family val="2"/>
            <charset val="204"/>
          </rPr>
          <t>Nikolaeva:</t>
        </r>
        <r>
          <rPr>
            <sz val="8"/>
            <color indexed="81"/>
            <rFont val="Tahoma"/>
            <family val="2"/>
            <charset val="204"/>
          </rPr>
          <t xml:space="preserve">
Статья 38</t>
        </r>
      </text>
    </comment>
  </commentList>
</comments>
</file>

<file path=xl/sharedStrings.xml><?xml version="1.0" encoding="utf-8"?>
<sst xmlns="http://schemas.openxmlformats.org/spreadsheetml/2006/main" count="16136" uniqueCount="1852">
  <si>
    <t>Код дохода</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</si>
  <si>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</si>
  <si>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</si>
  <si>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</si>
  <si>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</si>
  <si>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</si>
  <si>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</si>
  <si>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</si>
  <si>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</si>
  <si>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</si>
  <si>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</si>
  <si>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</si>
  <si>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</si>
  <si>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</si>
  <si>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</si>
  <si>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</si>
  <si>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</si>
  <si>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</si>
  <si>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</si>
  <si>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</si>
  <si>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</si>
  <si>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</si>
  <si>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</si>
  <si>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</si>
  <si>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</si>
  <si>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</si>
  <si>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</si>
  <si>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</si>
  <si>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</si>
  <si>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</si>
  <si>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</si>
  <si>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</si>
  <si>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</si>
  <si>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</si>
  <si>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</si>
  <si>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</si>
  <si>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</si>
  <si>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</si>
  <si>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</si>
  <si>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</si>
  <si>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</si>
  <si>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</si>
  <si>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</si>
  <si>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</si>
  <si>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</si>
  <si>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</si>
  <si>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</si>
  <si>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</si>
  <si>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</si>
  <si>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</si>
  <si>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</si>
  <si>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</si>
  <si>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</si>
  <si>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</si>
  <si>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</si>
  <si>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</si>
  <si>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</si>
  <si>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</si>
  <si>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</si>
  <si>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</si>
  <si>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</si>
  <si>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</si>
  <si>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</si>
  <si>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</si>
  <si>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</si>
  <si>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</si>
  <si>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</si>
  <si>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1 09 01 000 00 0000 110</t>
  </si>
  <si>
    <t>Налог на прибыль организаций, зачислявшийся до 1 января 2005 года в местные бюджеты</t>
  </si>
  <si>
    <t>1 09 01 020 04 0000 110</t>
  </si>
  <si>
    <t>Налог на прибыль организаций, зачислявшийся до 1 января 2005 года в местные бюджеты, мобилизуемый на территориях городских округов</t>
  </si>
  <si>
    <t>1 09 06 000 02 0000 110</t>
  </si>
  <si>
    <t>Прочие налоги и сборы (по отмененным налогам и сборам субъектов Российской Федерации)</t>
  </si>
  <si>
    <t>1 09 06 010 02 0000 110</t>
  </si>
  <si>
    <t>Налог с продаж</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</si>
  <si>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</si>
  <si>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</si>
  <si>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</si>
  <si>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</si>
  <si>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</si>
  <si>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</si>
  <si>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</si>
  <si>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</si>
  <si>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1 11 05 030 00 0000 120</t>
  </si>
  <si>
    <t>1 11 05 034 04 0000 120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</si>
  <si>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</si>
  <si>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</si>
  <si>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</si>
  <si>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</si>
  <si>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Доходы от сдачи в аренду имущества, составляющего казну городских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</si>
  <si>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</si>
  <si>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</si>
  <si>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</si>
  <si>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</si>
  <si>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</si>
  <si>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</si>
  <si>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</si>
  <si>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</si>
  <si>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</si>
  <si>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</si>
  <si>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</si>
  <si>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</si>
  <si>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</si>
  <si>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</si>
  <si>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</si>
  <si>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</si>
  <si>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</si>
  <si>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</si>
  <si>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</si>
  <si>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</si>
  <si>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</si>
  <si>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</si>
  <si>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</si>
  <si>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</si>
  <si>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</si>
  <si>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</si>
  <si>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</si>
  <si>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</si>
  <si>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</si>
  <si>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</si>
  <si>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</si>
  <si>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</si>
  <si>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</si>
  <si>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</si>
  <si>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</si>
  <si>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</si>
  <si>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</si>
  <si>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</si>
  <si>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</si>
  <si>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</si>
  <si>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</si>
  <si>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</si>
  <si>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</si>
  <si>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</si>
  <si>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1 14 00 000 00 0000 000</t>
  </si>
  <si>
    <t>ДОХОДЫ ОТ ПРОДАЖИ МАТЕРИАЛЬНЫХ И НЕМАТЕРИАЛЬНЫХ АКТИВОВ</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</si>
  <si>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</si>
  <si>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</si>
  <si>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</si>
  <si>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</si>
  <si>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</si>
  <si>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</si>
  <si>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</si>
  <si>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</si>
  <si>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</si>
  <si>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</si>
  <si>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</si>
  <si>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</si>
  <si>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</si>
  <si>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</si>
  <si>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</si>
  <si>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</si>
  <si>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</si>
  <si>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</si>
  <si>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</si>
  <si>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</si>
  <si>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</si>
  <si>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</si>
  <si>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</si>
  <si>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</si>
  <si>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</si>
  <si>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</si>
  <si>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1 16 00 000 00 0000 000</t>
  </si>
  <si>
    <t>ШТРАФЫ, САНКЦИИ, ВОЗМЕЩЕНИЕ УЩЕРБА</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</si>
  <si>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</si>
  <si>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</si>
  <si>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</si>
  <si>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</si>
  <si>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</si>
  <si>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</si>
  <si>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</si>
  <si>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</si>
  <si>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</si>
  <si>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</si>
  <si>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2 02 20 000 00 0000 150</t>
  </si>
  <si>
    <t>Субсидии бюджетам бюджетной системы Российской Федерации (межбюджетные субсидии)</t>
  </si>
  <si>
    <t>2 02 20 041 04 0000 150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</si>
  <si>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</si>
  <si>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2 02 25 555 04 0000 150</t>
  </si>
  <si>
    <t>Субсидии бюджетам городских округов на реализацию программ формирования современной городской среды</t>
  </si>
  <si>
    <t>2 02 29 999 04 0000 150</t>
  </si>
  <si>
    <t>Прочие субсидии бюджетам городских округов</t>
  </si>
  <si>
    <t>2 02 30 000 00 0000 150</t>
  </si>
  <si>
    <t>Субвенции бюджетам бюджетной системы Российской Федерации</t>
  </si>
  <si>
    <t>2 02 30 022 04 0000 150</t>
  </si>
  <si>
    <t>Субвенции бюджетам городских округов на предоставление гражданам субсидий на оплату жилого помещения и коммунальных услуг</t>
  </si>
  <si>
    <t>2 02 30 024 04 0000 150</t>
  </si>
  <si>
    <t>Субвенции бюджетам городских округов на выполнение передаваемых полномочий субъектов Российской Федерации</t>
  </si>
  <si>
    <t>2 02 30 029 04 0000 150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</si>
  <si>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</si>
  <si>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</si>
  <si>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</si>
  <si>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2 02 39 999 04 0000 150</t>
  </si>
  <si>
    <t>Прочие субвенции бюджетам городских округов</t>
  </si>
  <si>
    <t>2 02 40 000 00 0000 150</t>
  </si>
  <si>
    <t>Иные межбюджетные трансферты</t>
  </si>
  <si>
    <t>2 02 49 999 04 0000 150</t>
  </si>
  <si>
    <t>Прочие межбюджетные трансферты, передаваемые бюджетам городских округов</t>
  </si>
  <si>
    <t>2 07 00 000 00 0000 000</t>
  </si>
  <si>
    <t>ПРОЧИЕ БЕЗВОЗМЕЗДНЫЕ ПОСТУПЛЕНИЯ</t>
  </si>
  <si>
    <t>2 07 04 000 04 0000 150</t>
  </si>
  <si>
    <t>Прочие безвозмездные поступления в бюджеты городских округов</t>
  </si>
  <si>
    <t>2 07 04 020 04 0000 150</t>
  </si>
  <si>
    <t>Поступления от денежных пожертвований, предоставляемых физическими лицами получателям средств бюджетов городских округов</t>
  </si>
  <si>
    <t>2 07 04 020 04 0200 150</t>
  </si>
  <si>
    <t>Поступления от денежных пожертвований, предоставляемых физическими лицами получателями средств бюджета городского округа на оказание помощи малообеспеченным гражданам и гражданам попавшим в трудную жизненную ситуацию</t>
  </si>
  <si>
    <t>2 07 04 050 04 0000 150</t>
  </si>
  <si>
    <t>2 07 04 050 04 0200 150</t>
  </si>
  <si>
    <t>Прочие безвозмездные поступления в бюджет городского округа на оказание помощи малообеспеченным гражданам и гражданам попавшим в трудную жизненную ситуацию</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</si>
  <si>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</si>
  <si>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</si>
  <si>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</si>
  <si>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</si>
  <si>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</si>
  <si>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</si>
  <si>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</si>
  <si>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</si>
  <si>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</si>
  <si>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</si>
  <si>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</si>
  <si>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</si>
  <si>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ИТОГО  </t>
  </si>
  <si>
    <t>Утвержденный план</t>
  </si>
  <si>
    <t>Уточненный план</t>
  </si>
  <si>
    <t>Исполнено</t>
  </si>
  <si>
    <t>% исполнения к утвержденному плану</t>
  </si>
  <si>
    <t>% исполнения к уточненному плану</t>
  </si>
  <si>
    <t>Код главы</t>
  </si>
  <si>
    <t>Факт</t>
  </si>
  <si>
    <t>016 Комитет по культуре, делам молодежи и спорту администрации городского округа Домодедово</t>
  </si>
  <si>
    <t>016</t>
  </si>
  <si>
    <t>017 Администрация городского округа Домодедово Московской области</t>
  </si>
  <si>
    <t>017</t>
  </si>
  <si>
    <t>1 08 07 150 01 1000 110</t>
  </si>
  <si>
    <t>Сумма государственной пошлины за выдачу разрешения на установку рекламной конструкции</t>
  </si>
  <si>
    <t>1 17 05 040 04 0002 180</t>
  </si>
  <si>
    <t>Прочие неналоговые доходы бюджетов городских округов (платежи за вырубку зеленых насаждений)</t>
  </si>
  <si>
    <t>019</t>
  </si>
  <si>
    <t>024 Финансовое управление Администрации городского округа Домодедово Московской области</t>
  </si>
  <si>
    <t>024</t>
  </si>
  <si>
    <t>048 Федеральная служба по надзору в сфере природопользования</t>
  </si>
  <si>
    <t>048</t>
  </si>
  <si>
    <t>1 12 01 010 01 2100 120</t>
  </si>
  <si>
    <t>Плата за выбросы загрязняющих веществ в атмосферный воздух стационарными объектами (пени по соответствующему платежу)</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</si>
  <si>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</si>
  <si>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</si>
  <si>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</si>
  <si>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</si>
  <si>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100 Федеральное казначейство</t>
  </si>
  <si>
    <t>100</t>
  </si>
  <si>
    <t>1 03 02 231 01 0000 110</t>
  </si>
  <si>
    <t>1 03 02 241 01 0000 110</t>
  </si>
  <si>
    <t>1 03 02 251 01 0000 110</t>
  </si>
  <si>
    <t>1 03 02 261 01 0000 110</t>
  </si>
  <si>
    <t>114 Управление образования администрации городского округа Домодедово Московской области</t>
  </si>
  <si>
    <t>114</t>
  </si>
  <si>
    <t>120 Комитет по управлению имуществом Администрации городского округа Домодедово Московской области</t>
  </si>
  <si>
    <t>120</t>
  </si>
  <si>
    <t>1 17 05 040 04 0001 180</t>
  </si>
  <si>
    <t>Прочие неналоговые доходы бюджетов городских округов, администрируемые Комитетом по управлению имуществом администрации городского округа Домодедово Московской области (в части платы за размещение нестационарного торгового объекта)</t>
  </si>
  <si>
    <t>1 17 05 040 04 0040 180</t>
  </si>
  <si>
    <t>Прочие неналоговые доходы бюджетов городских округов (в части платы за размещение объектов, которые могут быть размещены на землях или земельных участках, государственная собственность на которые не разграничена, без предоставления земельных участков и установления сервитутов)</t>
  </si>
  <si>
    <t>182 Федеральная налоговая служба</t>
  </si>
  <si>
    <t>182</t>
  </si>
  <si>
    <t>1 01 02 010 01 1000 110</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</si>
  <si>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</si>
  <si>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</si>
  <si>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1 01 02 010 01 3000 110</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</si>
  <si>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</si>
  <si>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</si>
  <si>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1 01 02 010 01 5000 110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</si>
  <si>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</si>
  <si>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</si>
  <si>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</si>
  <si>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</si>
  <si>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</si>
  <si>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</si>
  <si>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</si>
  <si>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</si>
  <si>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</si>
  <si>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</si>
  <si>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</si>
  <si>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</si>
  <si>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</si>
  <si>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1 05 01 050 01 1000 110</t>
  </si>
  <si>
    <t>1 05 01 050 01 2100 110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</si>
  <si>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</si>
  <si>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</si>
  <si>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</si>
  <si>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</si>
  <si>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</si>
  <si>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</si>
  <si>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</si>
  <si>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</si>
  <si>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</si>
  <si>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</si>
  <si>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</si>
  <si>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1 05 04 010 02 1000 110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</si>
  <si>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</si>
  <si>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1 05 04 010 02 2100 110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</si>
  <si>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</si>
  <si>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1 06 01 020 04 1000 110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</si>
  <si>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</si>
  <si>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1 06 01 020 04 2100 110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</si>
  <si>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</si>
  <si>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1 08 03 010 01 4000 110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</si>
  <si>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</si>
  <si>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1 09 01 020 04 1000 110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</si>
  <si>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</si>
  <si>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1 09 01 020 04 2100 110</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</si>
  <si>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</si>
  <si>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1 09 01 020 04 3000 110</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</si>
  <si>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</si>
  <si>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1 09 06 010 02 2100 110</t>
  </si>
  <si>
    <t>Налог с продаж (пени по соответствующему платежу)</t>
  </si>
  <si>
    <t>188 Министерство внутренних дел Российской Федерации</t>
  </si>
  <si>
    <t>188</t>
  </si>
  <si>
    <t>810</t>
  </si>
  <si>
    <t>834</t>
  </si>
  <si>
    <t>Приложение № 3</t>
  </si>
  <si>
    <t>к Решению Совета депутатов</t>
  </si>
  <si>
    <t>Наименование</t>
  </si>
  <si>
    <t>ЦСР</t>
  </si>
  <si>
    <t>ВР</t>
  </si>
  <si>
    <t>Функционирование высшего должностного лица субъекта Российской Федерации и муниципального образования</t>
  </si>
  <si>
    <t>9900000000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</si>
  <si>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</si>
  <si>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</si>
  <si>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</si>
  <si>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</si>
  <si>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</si>
  <si>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</si>
  <si>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</si>
  <si>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</si>
  <si>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</si>
  <si>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</si>
  <si>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</si>
  <si>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</si>
  <si>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0900000000</t>
  </si>
  <si>
    <t>0920000000</t>
  </si>
  <si>
    <t>Создание административных комиссий, уполномоченных рассматривать дела об административных правонарушениях в сфере благоустройства</t>
  </si>
  <si>
    <t>1100000000</t>
  </si>
  <si>
    <t>Обеспечение деятельности органов местного самоуправления</t>
  </si>
  <si>
    <t>1130000000</t>
  </si>
  <si>
    <t>Основное мероприятие "Создание условий для реализации полномочий органов местного самоуправления"</t>
  </si>
  <si>
    <t>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</si>
  <si>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Обеспечение деятельности финансовых, налоговых и таможенных органов и органов финансового (финансово-бюджетного) надзора</t>
  </si>
  <si>
    <t>1140000000</t>
  </si>
  <si>
    <t>1140100000</t>
  </si>
  <si>
    <t>Резервные фонды</t>
  </si>
  <si>
    <t>0111</t>
  </si>
  <si>
    <t>0700000000</t>
  </si>
  <si>
    <t>0710000000</t>
  </si>
  <si>
    <t>0710100000</t>
  </si>
  <si>
    <t>Резервные средства</t>
  </si>
  <si>
    <t>870</t>
  </si>
  <si>
    <t>Другие общегосударственные вопросы</t>
  </si>
  <si>
    <t>1000000000</t>
  </si>
  <si>
    <t>1020000000</t>
  </si>
  <si>
    <t>1020100000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</si>
  <si>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</si>
  <si>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</si>
  <si>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</si>
  <si>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</si>
  <si>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</si>
  <si>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Исполнение судебных актов</t>
  </si>
  <si>
    <t>830</t>
  </si>
  <si>
    <t>Специальные расходы</t>
  </si>
  <si>
    <t>880</t>
  </si>
  <si>
    <t>Расходы на выплаты персоналу казенных учреждений</t>
  </si>
  <si>
    <t>110</t>
  </si>
  <si>
    <t>Капитальные вложения в объекты государственной (муниципальной) собственности</t>
  </si>
  <si>
    <t>400</t>
  </si>
  <si>
    <t>Бюджетные инвестиции</t>
  </si>
  <si>
    <t>410</t>
  </si>
  <si>
    <t>1200000000</t>
  </si>
  <si>
    <t>Составление (изменение) списков кандидатов в присяжные заседатели федеральных судов общей юрисдикции в Российской Федерации</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</si>
  <si>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</si>
  <si>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</si>
  <si>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0720000000</t>
  </si>
  <si>
    <t>0720100000</t>
  </si>
  <si>
    <t>0740000000</t>
  </si>
  <si>
    <t>Другие вопросы в области национальной безопасности и правоохранительной деятельности</t>
  </si>
  <si>
    <t>0750000000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</si>
  <si>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</si>
  <si>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Сельское хозяйство и рыболовство</t>
  </si>
  <si>
    <t>0500000000</t>
  </si>
  <si>
    <t>0510000000</t>
  </si>
  <si>
    <t>Транспорт</t>
  </si>
  <si>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t>
  </si>
  <si>
    <t>1300000000</t>
  </si>
  <si>
    <t>1310000000</t>
  </si>
  <si>
    <t>1310100000</t>
  </si>
  <si>
    <t>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</si>
  <si>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Дорожное хозяйство (дорожные фонды)</t>
  </si>
  <si>
    <t>0910000000</t>
  </si>
  <si>
    <t>1330000000</t>
  </si>
  <si>
    <t>Софинансирование работ по капитальному ремонту и ремонту автомобильных дорог общего пользования местного значения</t>
  </si>
  <si>
    <t>Связь и информатика</t>
  </si>
  <si>
    <t>Другие вопросы в области национальной экономики</t>
  </si>
  <si>
    <t>1010000000</t>
  </si>
  <si>
    <t>1400000000</t>
  </si>
  <si>
    <t>1410000000</t>
  </si>
  <si>
    <t>Жилищное хозяйство</t>
  </si>
  <si>
    <t>0930000000</t>
  </si>
  <si>
    <t>Основное мероприятие "Приведение в надлежащее состояние подъездов в многоквартирных домах"</t>
  </si>
  <si>
    <t>0930100000</t>
  </si>
  <si>
    <t>Ремонт подъездов в многоквартирных домах</t>
  </si>
  <si>
    <t>Коммунальное хозяйство</t>
  </si>
  <si>
    <t>1500000000</t>
  </si>
  <si>
    <t>1510000000</t>
  </si>
  <si>
    <t>1520000000</t>
  </si>
  <si>
    <t>1520100000</t>
  </si>
  <si>
    <t>1520200000</t>
  </si>
  <si>
    <t>1700000000</t>
  </si>
  <si>
    <t>Благоустройство</t>
  </si>
  <si>
    <t>0920100000</t>
  </si>
  <si>
    <t>Охрана объектов растительного и животного мира и среды их обитания</t>
  </si>
  <si>
    <t>0530000000</t>
  </si>
  <si>
    <t>0530100000</t>
  </si>
  <si>
    <t>0600000000</t>
  </si>
  <si>
    <t>0620000000</t>
  </si>
  <si>
    <t>0620100000</t>
  </si>
  <si>
    <t>0630000000</t>
  </si>
  <si>
    <t>Дошкольное образование</t>
  </si>
  <si>
    <t>0200000000</t>
  </si>
  <si>
    <t>Подпрограмма "Дошкольное образование"</t>
  </si>
  <si>
    <t>Субсидии автономным учреждениям</t>
  </si>
  <si>
    <t>620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</si>
  <si>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</si>
  <si>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</si>
  <si>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Общее образование</t>
  </si>
  <si>
    <t>Подпрограмма "Общее образование"</t>
  </si>
  <si>
    <t>0220000000</t>
  </si>
  <si>
    <t>0220100000</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</si>
  <si>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</si>
  <si>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</si>
  <si>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</si>
  <si>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</si>
  <si>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</si>
  <si>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Федеральный проект "Современная школа"</t>
  </si>
  <si>
    <t>Подпрограмма "Дополнительное образование, воспитание и психолого-социальное сопровождение детей"</t>
  </si>
  <si>
    <t>0230000000</t>
  </si>
  <si>
    <t>Дополнительное образование детей</t>
  </si>
  <si>
    <t>0230100000</t>
  </si>
  <si>
    <t>Федеральный проект "Культурная среда"</t>
  </si>
  <si>
    <t>Обеспечивающая подпрограмма</t>
  </si>
  <si>
    <t>0240000000</t>
  </si>
  <si>
    <t>Молодежная политика</t>
  </si>
  <si>
    <t>0400000000</t>
  </si>
  <si>
    <t>0420000000</t>
  </si>
  <si>
    <t>0420200000</t>
  </si>
  <si>
    <t>Другие вопросы в области образования</t>
  </si>
  <si>
    <t>Мероприятия по организации отдыха детей в каникулярное время</t>
  </si>
  <si>
    <t>0240500000</t>
  </si>
  <si>
    <t>Культура</t>
  </si>
  <si>
    <t>0100000000</t>
  </si>
  <si>
    <t>Проведение капитального ремонта, технического переоснащения и благоустройство территорий объектов культуры, находящихся в собственности муниципальных образований Московской области</t>
  </si>
  <si>
    <t>0300000000</t>
  </si>
  <si>
    <t>0320000000</t>
  </si>
  <si>
    <t>0320100000</t>
  </si>
  <si>
    <t>Другие вопросы в области культуры, кинематографии</t>
  </si>
  <si>
    <t>Пенсионное обеспечение</t>
  </si>
  <si>
    <t>0310000000</t>
  </si>
  <si>
    <t>Публичные нормативные социальные выплаты гражданам</t>
  </si>
  <si>
    <t>310</t>
  </si>
  <si>
    <t>Социальное обеспечение населения</t>
  </si>
  <si>
    <t>1003</t>
  </si>
  <si>
    <t>0310100000</t>
  </si>
  <si>
    <t>0310200000</t>
  </si>
  <si>
    <t>0330000000</t>
  </si>
  <si>
    <t>0800000000</t>
  </si>
  <si>
    <t>0810000000</t>
  </si>
  <si>
    <t>0810100000</t>
  </si>
  <si>
    <t>Реализация мероприятий по обеспечению жильем молодых семей</t>
  </si>
  <si>
    <t>0820000000</t>
  </si>
  <si>
    <t>0820100000</t>
  </si>
  <si>
    <t>0820200000</t>
  </si>
  <si>
    <t>0840000000</t>
  </si>
  <si>
    <t>0840100000</t>
  </si>
  <si>
    <t>Охрана семьи и детства</t>
  </si>
  <si>
    <t>0830000000</t>
  </si>
  <si>
    <t>0830100000</t>
  </si>
  <si>
    <t>Физическая культура</t>
  </si>
  <si>
    <t>0410000000</t>
  </si>
  <si>
    <t>Федеральный проект "Спорт - норма жизни"</t>
  </si>
  <si>
    <t>Телевидение и радиовещание</t>
  </si>
  <si>
    <t>Периодическая печать и издательства</t>
  </si>
  <si>
    <t>Обслуживание государственного (муниципального) долга</t>
  </si>
  <si>
    <t>700</t>
  </si>
  <si>
    <t>Обслуживание муниципального долга</t>
  </si>
  <si>
    <t>730</t>
  </si>
  <si>
    <t>Комитет по культуре, делам молодежи и спорту администрации городского округа Домодедово</t>
  </si>
  <si>
    <t>Администрация городского округа Домодедово Московской области</t>
  </si>
  <si>
    <t>Совет депутатов городского округа Домодедово Московской области</t>
  </si>
  <si>
    <t>018</t>
  </si>
  <si>
    <t>Счетная палата городского округа Домодедово Московской области</t>
  </si>
  <si>
    <t>Финансовое управление Администрации городского округа Домодедово Московской области</t>
  </si>
  <si>
    <t>Управление образования администрации городского округа Домодедово Московской области</t>
  </si>
  <si>
    <t>Комитет по управлению имуществом Администрации городского округа Домодедово Московской области</t>
  </si>
  <si>
    <t xml:space="preserve">от                         №   </t>
  </si>
  <si>
    <t>Приложение № 10</t>
  </si>
  <si>
    <t xml:space="preserve">от                        №   </t>
  </si>
  <si>
    <t>(тыс.руб.)</t>
  </si>
  <si>
    <t>Код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</si>
  <si>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</si>
  <si>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Дефицит бюджета городского округа</t>
  </si>
  <si>
    <t>Источники внутреннего финансирования дефицита бюджета</t>
  </si>
  <si>
    <t xml:space="preserve">000 01 01 00 00 00 0000 000 </t>
  </si>
  <si>
    <t>Государственные (муниципальные) ценные бумаги, номинальная стоимость которых указана в валюте Российской Федерации</t>
  </si>
  <si>
    <t>000 01 01 0000  00 0000 700</t>
  </si>
  <si>
    <t>Размещение государственных (муниципальных) ценных бумаг, номинальная стоимость которых указана в валюте Российской Федерации</t>
  </si>
  <si>
    <t>017 01 01 00 00  04 0000 710</t>
  </si>
  <si>
    <t>Размещение муниципальных ценных бумаг городских округов, номинальная стоимость которых указана в валюте Российской Федерации</t>
  </si>
  <si>
    <t>000 01 01 00 00 00 0000 800</t>
  </si>
  <si>
    <t>Погашение государственных (муниципальных) ценных бумаг, номинальная стоимость которых указана в валюте Российской Федерации</t>
  </si>
  <si>
    <t>017 01 01 00 00 04 0000 810</t>
  </si>
  <si>
    <t>Погашение муниципальных ценных бумаг городских округов, номинальная стоимость которых указана в валюте Российской Федерации</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</si>
  <si>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</si>
  <si>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</si>
  <si>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</si>
  <si>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</si>
  <si>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</si>
  <si>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</si>
  <si>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</si>
  <si>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</si>
  <si>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</si>
  <si>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</si>
  <si>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</si>
  <si>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</si>
  <si>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000 01 03 01 00 00 0000 700</t>
  </si>
  <si>
    <t>017 01 03 01 00 04 0000 710</t>
  </si>
  <si>
    <t>000 01 03 01 00 00 0000 800</t>
  </si>
  <si>
    <t>017 01 03 01 00 04 0000 810</t>
  </si>
  <si>
    <t>000 01 05 00 00 00 0000 000</t>
  </si>
  <si>
    <t>Изменение остатков средств на счетах по учету средств бюджета</t>
  </si>
  <si>
    <t>000 01 05 01 00 00 0000 500</t>
  </si>
  <si>
    <t>Увеличение остатков финансовых резервов бюджетов</t>
  </si>
  <si>
    <t>000 01 05 01 01 00 0000 510</t>
  </si>
  <si>
    <t>Увеличение остатков денежных средств финансовых резервов бюджетов</t>
  </si>
  <si>
    <t>017 01 05 01 01 04 0000 510</t>
  </si>
  <si>
    <t>Увеличение остатков денежных средств финансовых резервов бюджетов городских округов</t>
  </si>
  <si>
    <t>000 01 05 01 02 00 0000 520</t>
  </si>
  <si>
    <t>Увеличение остатков средств финансовых резервов бюджетов, размещенных в ценные бумаги</t>
  </si>
  <si>
    <t>017 01 05 01 02 04 0000 520</t>
  </si>
  <si>
    <t>Увеличение остатков средств финансовых резервов бюджетов городских округов, размещенных в ценные бумаги</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</si>
  <si>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</si>
  <si>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</si>
  <si>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</si>
  <si>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</si>
  <si>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</si>
  <si>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бюджетов городских округов</t>
  </si>
  <si>
    <t>000 01 05 02 02 00 0000 520</t>
  </si>
  <si>
    <t>Увеличение прочих остатков средств бюджетов, временно размещенных в ценные бумаги</t>
  </si>
  <si>
    <t>017 01 05 02 02 04 0000 520</t>
  </si>
  <si>
    <t>Увеличение прочих остатков средств бюджетов городских округов, временно размещенных в ценные бумаги</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</si>
  <si>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</si>
  <si>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</si>
  <si>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</si>
  <si>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</si>
  <si>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</si>
  <si>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</si>
  <si>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017 01 05 01 01 04 0000 610</t>
  </si>
  <si>
    <t>Уменьшение остатков денежных средств финансовых резервов бюджетов городских округов</t>
  </si>
  <si>
    <t>000 01 05 01 02 00 0000 620</t>
  </si>
  <si>
    <t>Уменьшение остатков средств финансовых резервов бюджетов, размещенных в ценные бумаги</t>
  </si>
  <si>
    <t>017 01 05 01 02 04 0000 620</t>
  </si>
  <si>
    <t>Уменьшение остатков средств финансовых резервов бюджетов городских округов, размещенных в ценные бумаги</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</si>
  <si>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</si>
  <si>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</si>
  <si>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</si>
  <si>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</si>
  <si>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017 01 05 02 01 04 0000 610</t>
  </si>
  <si>
    <t>Уменьшение прочих остатков денежных средств бюджетов городских округов</t>
  </si>
  <si>
    <t>000 01 05 02 02 00 0000 620</t>
  </si>
  <si>
    <t>Уменьшение прочих остатков средств бюджетов, временно размещенных в ценные бумаги</t>
  </si>
  <si>
    <t>017 01 05 02 02 04 0000 620</t>
  </si>
  <si>
    <t>Уменьшение прочих остатков средств бюджетов городских округов, временно размещенных в ценные бумаги</t>
  </si>
  <si>
    <t>000 01 06 00 00 00 0000 000</t>
  </si>
  <si>
    <t>Иные источники внутреннего финансирования дефицитов бюджетов</t>
  </si>
  <si>
    <t>000 01 06 00 00 00 0000 500</t>
  </si>
  <si>
    <t>Увеличение финансовых активов, являющихся иными источниками внутреннего финансирования дефицитов бюджетов</t>
  </si>
  <si>
    <t>000 01 06 00 00 00 0000 600</t>
  </si>
  <si>
    <t>Уменьшение финансовых активов, являющихся иными источниками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</si>
  <si>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</si>
  <si>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</si>
  <si>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</si>
  <si>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</si>
  <si>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120 01 06 01 00 04 0000 630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</si>
  <si>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</si>
  <si>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</si>
  <si>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t>
  </si>
  <si>
    <t>000 01 06 04 01 00 0000 000</t>
  </si>
  <si>
    <t>Исполнение государственных и муниципальных гарантий в валюте Российской Федерации</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</si>
  <si>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</si>
  <si>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</si>
  <si>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</si>
  <si>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</si>
  <si>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</si>
  <si>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</si>
  <si>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</si>
  <si>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</si>
  <si>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</si>
  <si>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</si>
  <si>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</si>
  <si>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</si>
  <si>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</si>
  <si>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бюджетов городских округов в валюте Российской Федерации</t>
  </si>
  <si>
    <t>000 01 06 06 00 00 0000 000</t>
  </si>
  <si>
    <t>Прочие источники внутреннего финансирования дефицитов бюджетов</t>
  </si>
  <si>
    <t>000 01 06 06 00 00 0000 500</t>
  </si>
  <si>
    <t>Увеличение прочих источников финансирования дефицитов бюджетов за счет иных финансовых активов</t>
  </si>
  <si>
    <t>000 01 06 06 00 04 0000 500</t>
  </si>
  <si>
    <t>Увеличение иных финансовых активов в собственности городских округов</t>
  </si>
  <si>
    <t>017 01 06 06 01 04 0000 550</t>
  </si>
  <si>
    <t>000 01 06 06 00 00 0000 600</t>
  </si>
  <si>
    <t>Уменьшение прочих источников финансирования дефицитов бюджетов за счет иных финансовых активов</t>
  </si>
  <si>
    <t>000 01 06 06 00 04 0000 600</t>
  </si>
  <si>
    <t>Уменьшение иных финансовых активов в собственности городских округов</t>
  </si>
  <si>
    <t>017 01 06 06 01 04 0000 650</t>
  </si>
  <si>
    <t>000 01 06 06 00 00 0000 700</t>
  </si>
  <si>
    <t>Привлечение прочих источников внутреннего финансирования дефицитов бюджетов</t>
  </si>
  <si>
    <t>017 01 06 06 00 04 0000 710</t>
  </si>
  <si>
    <t>Привлечение прочих источников внутреннего финансирования дефицитов бюджетов городских округов</t>
  </si>
  <si>
    <t>000 01 06 06 00 00 0000 800</t>
  </si>
  <si>
    <t>Погашение обязательств за счет прочих источников внутреннего финансирования дефицитов бюджетов</t>
  </si>
  <si>
    <t>017 01 06 06 00 04 0000 810</t>
  </si>
  <si>
    <t>Погашение обязательств за счет прочих источников внутреннего финансирования дефицитов бюджетов городских округов</t>
  </si>
  <si>
    <t>000 01 06 10 00 00 0000 000</t>
  </si>
  <si>
    <t>Операции по управлению остатками средств на единых счетах бюджетов</t>
  </si>
  <si>
    <t>000 01 06 10 02 00 0000 500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</si>
  <si>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</si>
  <si>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000 01 06 10 02 04 0000 550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</si>
  <si>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</si>
  <si>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</si>
  <si>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</si>
  <si>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000 01 06 10 03 01 0000 540</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</si>
  <si>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</si>
  <si>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000 01 06 10 02 00 0000 600</t>
  </si>
  <si>
    <t>Уменьшение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</si>
  <si>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000 01 06 10 02 04 0000 650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</si>
  <si>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</si>
  <si>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000 01 06 10 03 00 0000 600</t>
  </si>
  <si>
    <t>Возврат бюджетных кредитов на пополнение остатков средств на счетах бюджетов субъектов Российской Федерации (местных бюджетов)</t>
  </si>
  <si>
    <t>000 01 06 10 03 01 0000 640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</si>
  <si>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</si>
  <si>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 xml:space="preserve">ИСТОЧНИКИ  ВНУТРЕННЕГО ФИНАНСИРОВАНИЯ  </t>
  </si>
  <si>
    <t xml:space="preserve">ПО КОДАМ КЛАССИФИКАЦИИ ИСТОЧНИКОВ </t>
  </si>
  <si>
    <t>ФИНАНСИРОВАНИЯ ДЕФИЦИТОВ БЮДЖЕТОВ</t>
  </si>
  <si>
    <t>Наименование показателя</t>
  </si>
  <si>
    <t>Код бюджетной классификации</t>
  </si>
  <si>
    <t>администратора источника финансирования</t>
  </si>
  <si>
    <t>источника финансирования</t>
  </si>
  <si>
    <t>000</t>
  </si>
  <si>
    <t>01 05 00 00 00 0000 000</t>
  </si>
  <si>
    <t>01 05 02 00 00 0000 500</t>
  </si>
  <si>
    <t>01 05 02 00 00 0000 600</t>
  </si>
  <si>
    <t>Информация о выполнении программы</t>
  </si>
  <si>
    <t>муниципальных заимствований городского округа Домодедово</t>
  </si>
  <si>
    <t>I. Привлечение заимствований</t>
  </si>
  <si>
    <t>№ п/п</t>
  </si>
  <si>
    <t>Виды заимствований</t>
  </si>
  <si>
    <t>1.</t>
  </si>
  <si>
    <t xml:space="preserve"> Муниципальные займы</t>
  </si>
  <si>
    <t>2.</t>
  </si>
  <si>
    <t>Бюджетные кредиты, полученные от других бюджетов бюджетной системы РФ  бюджетами городских округов</t>
  </si>
  <si>
    <t>3.</t>
  </si>
  <si>
    <t>Кредиты, полученные в валюте РФ от кредитных организаций  бюджетами городских округов</t>
  </si>
  <si>
    <t>ИТОГО</t>
  </si>
  <si>
    <t>II. Погашение заимствований</t>
  </si>
  <si>
    <t xml:space="preserve">ИНФОРМАЦИЯ О РАСХОДОВАНИИ СРЕДСТВ </t>
  </si>
  <si>
    <t>РЕЗЕРВНОГО ФОНДА АДМИНИСТРАЦИИ ГОРОДСКОГО ОКРУГА ДОМОДЕДОВО</t>
  </si>
  <si>
    <r>
      <t xml:space="preserve">Утвержденный </t>
    </r>
    <r>
      <rPr>
        <sz val="11"/>
        <rFont val="Times New Roman"/>
        <family val="1"/>
        <charset val="204"/>
      </rPr>
      <t>годовой объем резервного фонда</t>
    </r>
  </si>
  <si>
    <r>
      <t xml:space="preserve">Уточненный </t>
    </r>
    <r>
      <rPr>
        <sz val="11"/>
        <rFont val="Times New Roman"/>
        <family val="1"/>
        <charset val="204"/>
      </rPr>
      <t>годовой объем резервного фонда</t>
    </r>
  </si>
  <si>
    <t>ФКР</t>
  </si>
  <si>
    <t>КЦСР</t>
  </si>
  <si>
    <t>КВР</t>
  </si>
  <si>
    <t>КОСГУ</t>
  </si>
  <si>
    <t>Направление расходования средств</t>
  </si>
  <si>
    <t>Наименование получателя средств</t>
  </si>
  <si>
    <t>Общий объем средств, выделенных из резервного фонда за отчетный период</t>
  </si>
  <si>
    <t>262 4</t>
  </si>
  <si>
    <t>Администрация городского округа</t>
  </si>
  <si>
    <t>000 4</t>
  </si>
  <si>
    <t>ВСЕГО ЗА 1 КВАРТАЛ:</t>
  </si>
  <si>
    <t>ВСЕГО ЗА 2 КВАРТАЛ</t>
  </si>
  <si>
    <t>0000</t>
  </si>
  <si>
    <t>ВСЕГО ЗА 1 ПОЛУГОДИЕ</t>
  </si>
  <si>
    <t>ВСЕГО ЗА 3 КВАРТАЛ</t>
  </si>
  <si>
    <t>ВСЕГО ЗА 9 МЕСЯЦЕВ</t>
  </si>
  <si>
    <t>ВСЕГО ЗА 4 КВАРТАЛ</t>
  </si>
  <si>
    <t>в том числе:</t>
  </si>
  <si>
    <t>-</t>
  </si>
  <si>
    <t>Приложение № 1</t>
  </si>
  <si>
    <t>ПОСТУПЛЕНИЕ ДОХОДОВ</t>
  </si>
  <si>
    <t>В БЮДЖЕТ ГОРОДСКОГО ОКРУГА ДОМОДЕДОВО</t>
  </si>
  <si>
    <t>ДОХОДЫ БЮДЖЕТА</t>
  </si>
  <si>
    <t>ПО КОДАМ КЛАССИФИКАЦИИ ДОХОДОВ БЮДЖЕТА</t>
  </si>
  <si>
    <t>01 00 00 00 00 0000 000</t>
  </si>
  <si>
    <t>Исполнено
(тыс.руб.)</t>
  </si>
  <si>
    <t>Функционирование высшего должностного лица</t>
  </si>
  <si>
    <t>1250100110</t>
  </si>
  <si>
    <t>Председатель представительного органа местного самоуправления</t>
  </si>
  <si>
    <t>9500000010</t>
  </si>
  <si>
    <t>Расходы на содержание представительного органа муниципального образования</t>
  </si>
  <si>
    <t>9500000030</t>
  </si>
  <si>
    <t>Расходы на обеспечение деятельности (оказание услуг) муниципальных архивов</t>
  </si>
  <si>
    <t>0270106160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</si>
  <si>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</si>
  <si>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0270260690</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</si>
  <si>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</si>
  <si>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Обеспечение предоставления гражданам субсидий на оплату жилого помещения и коммунальных услуг</t>
  </si>
  <si>
    <t>0410361420</t>
  </si>
  <si>
    <t>Обеспечение предоставления гражданам субсидий на оплату жилого помещения и коммунальных услуг за счет средств местного бюджета</t>
  </si>
  <si>
    <t>0410371420</t>
  </si>
  <si>
    <t>0910760710</t>
  </si>
  <si>
    <t>1080162670</t>
  </si>
  <si>
    <t>Создание административных комиссий, уполномоченных рассматривать дела об административных правонарушениях в сфере благоустройства за счет средств местного бюджета</t>
  </si>
  <si>
    <t>1080172670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</si>
  <si>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t>
  </si>
  <si>
    <t>1230100830</t>
  </si>
  <si>
    <t>Обеспечение деятельности администрации</t>
  </si>
  <si>
    <t>1250100120</t>
  </si>
  <si>
    <t>Организация и осуществление мероприятий по мобилизационной подготовке</t>
  </si>
  <si>
    <t>1250100720</t>
  </si>
  <si>
    <t>Взносы в общественные организации</t>
  </si>
  <si>
    <t>1250100870</t>
  </si>
  <si>
    <t>Развитие информационной инфраструктуры</t>
  </si>
  <si>
    <t>1520101150</t>
  </si>
  <si>
    <t>Информационная безопасность</t>
  </si>
  <si>
    <t>1520201160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</si>
  <si>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</si>
  <si>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1620360700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</si>
  <si>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 за счет средств местного бюджета</t>
  </si>
  <si>
    <t>1620370700</t>
  </si>
  <si>
    <t>Обеспечение деятельности финансового органа</t>
  </si>
  <si>
    <t>1250100160</t>
  </si>
  <si>
    <t>Обеспечение деятельности контрольно-счетной палаты</t>
  </si>
  <si>
    <t>9500000150</t>
  </si>
  <si>
    <t>Резервный фонд администрации</t>
  </si>
  <si>
    <t>9900000060</t>
  </si>
  <si>
    <t>Резервный фонд на предупреждение и ликвидацию чрезвычайных ситуаций и последствий стихийных бедствий</t>
  </si>
  <si>
    <t>9900000070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</si>
  <si>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</si>
  <si>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0310262140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</si>
  <si>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за счет средств местного бюджета</t>
  </si>
  <si>
    <t>0310272140</t>
  </si>
  <si>
    <t>Иные расходы в области социальной политики</t>
  </si>
  <si>
    <t>0411000930</t>
  </si>
  <si>
    <t>Владение, пользование и распоряжение имуществом, находящимся в муниципальной собственности городского округа</t>
  </si>
  <si>
    <t>1210200170</t>
  </si>
  <si>
    <t>Владение, пользование и распоряжение имуществом, находящимся в муниципальной собственности городского округа (Выполнение кадастровых работ в целях постановки на кадастровый учет объектов недвижимого имущества, поступающих в собственность городского округа Домодедово)</t>
  </si>
  <si>
    <t>1210200171</t>
  </si>
  <si>
    <t>Владение, пользование и распоряжение имуществом, находящимся в муниципальной собственности городского округа (Оплата услуг за начисление, взимание и учет платы за наем муниципального жилищного фонда)</t>
  </si>
  <si>
    <t>1210200172</t>
  </si>
  <si>
    <t>Осуществление государственных полномочий Московской области в области земельных отношений</t>
  </si>
  <si>
    <t>1210360830</t>
  </si>
  <si>
    <t>Осуществление государственных полномочий Московской области в области земельных отношений за счет средств местного бюджета</t>
  </si>
  <si>
    <t>1210370830</t>
  </si>
  <si>
    <t>1210700130</t>
  </si>
  <si>
    <t>Создание муниципальных предприятий</t>
  </si>
  <si>
    <t>1250100810</t>
  </si>
  <si>
    <t>Материально-техническое и организационное обеспечение деятельности старосты сельского населенного пункта</t>
  </si>
  <si>
    <t>1250101100</t>
  </si>
  <si>
    <t>Расходы на обеспечение деятельности (оказание услуг) муниципальных учреждений - централизованная бухгалтерия муниципального образования</t>
  </si>
  <si>
    <t>1250106070</t>
  </si>
  <si>
    <t>Расходы на обеспечение деятельности (оказание услуг) муниципальных учреждений - обеспечение деятельности органов местного самоуправления</t>
  </si>
  <si>
    <t>1250106090</t>
  </si>
  <si>
    <t>Информирование население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</si>
  <si>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1310100820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</si>
  <si>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</si>
  <si>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1310700660</t>
  </si>
  <si>
    <t>Организация и осуществление мероприятий по работе с детьми и молодежью в городском округе</t>
  </si>
  <si>
    <t>1340100770</t>
  </si>
  <si>
    <t>1350451200</t>
  </si>
  <si>
    <t>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t>
  </si>
  <si>
    <t>1510206190</t>
  </si>
  <si>
    <t>Софинансирование расходов на организацию деятельности многофункциональных центров предоставления государственных и муниципальных услуг</t>
  </si>
  <si>
    <t>15102S0650</t>
  </si>
  <si>
    <t>15103S0860</t>
  </si>
  <si>
    <t>Расходы на обеспечение деятельности (оказание услуг) муниципальных учреждений в сфере строительства</t>
  </si>
  <si>
    <t>1870106030</t>
  </si>
  <si>
    <t>Оплата исполнительных листов, судебных издержек</t>
  </si>
  <si>
    <t>9900000080</t>
  </si>
  <si>
    <t>Участие в предупреждении и ликвидации последствий чрезвычайных ситуаций в границах городского округа</t>
  </si>
  <si>
    <t>0820100340</t>
  </si>
  <si>
    <t>Поддержка в состоянии постоянной готовности к использованию систем оповещения населения об опасности, объектов гражданской обороны</t>
  </si>
  <si>
    <t>0830100690</t>
  </si>
  <si>
    <t>Содержание и развитие муниципальных экстренных оперативных служб</t>
  </si>
  <si>
    <t>0860101020</t>
  </si>
  <si>
    <t>Оборудование социально-значимых объектов и зданий, находящихся в муниципальной собственности, инженерно-техническими средствами, обеспечивающими контроль доступа или блокирование несанкционированного доступа, контроль и оповещение о возникновении угроз</t>
  </si>
  <si>
    <t>0810100320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</si>
  <si>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</si>
  <si>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0810200780</t>
  </si>
  <si>
    <t>Реализация мероприятий по обеспечению общественного порядка и общественной безопасности</t>
  </si>
  <si>
    <t>0810300980</t>
  </si>
  <si>
    <t>Осуществление мероприятий в сфере профилактики правонарушений</t>
  </si>
  <si>
    <t>0810400900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</si>
  <si>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</si>
  <si>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0810500990</t>
  </si>
  <si>
    <t>Обеспечение первичных мер пожарной безопасности в границах городского округа</t>
  </si>
  <si>
    <t>0840100360</t>
  </si>
  <si>
    <t>0640160870</t>
  </si>
  <si>
    <t>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t>
  </si>
  <si>
    <t>1410271570</t>
  </si>
  <si>
    <t>14102S1570</t>
  </si>
  <si>
    <t>Софинансирование работ по строительству (реконструкции) объектов дорожного хозяйства местного значения за счет средств местного бюджета</t>
  </si>
  <si>
    <t>1420274360</t>
  </si>
  <si>
    <t>Дорожная деятельность в отношении автомобильных дорог местного значения в границах городского округа</t>
  </si>
  <si>
    <t>1420500200</t>
  </si>
  <si>
    <t>Мероприятия по обеспечению безопасности дорожного движения</t>
  </si>
  <si>
    <t>1420500210</t>
  </si>
  <si>
    <t>Софинансирование работ по капитальному ремонту и ремонту автомобильных дорог общего пользования местного значения за счет средств местного бюджета</t>
  </si>
  <si>
    <t>1420570240</t>
  </si>
  <si>
    <t>14205S0240</t>
  </si>
  <si>
    <t>Ремонт дворовых территорий</t>
  </si>
  <si>
    <t>171F2S2740</t>
  </si>
  <si>
    <t>Цифровое государственное управление</t>
  </si>
  <si>
    <t>1520301170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</si>
  <si>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</si>
  <si>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0810762820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</si>
  <si>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 за счет средств местного бюджета</t>
  </si>
  <si>
    <t>0810772820</t>
  </si>
  <si>
    <t>Создание условий для обеспечения жителей городского округа услугами связи, общественного питания, торговли и бытового обслуживания</t>
  </si>
  <si>
    <t>1140101230</t>
  </si>
  <si>
    <t>Выполнения комплексных кадастровых работ и утверждение карты-плана территории</t>
  </si>
  <si>
    <t>1210200790</t>
  </si>
  <si>
    <t>Расходы на обеспечение деятельности (оказание услуг) муниципальных учреждений в сфере архитектуры и градостроительства</t>
  </si>
  <si>
    <t>1640106010</t>
  </si>
  <si>
    <t>Взносы на капитальный ремонт общего имущества многоквартирных домов</t>
  </si>
  <si>
    <t>1210200180</t>
  </si>
  <si>
    <t>17301S0950</t>
  </si>
  <si>
    <t>Проведение капитального ремонта многоквартирных домов</t>
  </si>
  <si>
    <t>1730201260</t>
  </si>
  <si>
    <t>Организация в границах городского округа электро-, тепло-, газо- и водоснабжения населения, водоотведения, снабжения населения топливом (Ремонт очистных сооружений мкр.Авиационный)</t>
  </si>
  <si>
    <t>1020100192</t>
  </si>
  <si>
    <t>Реализация отдельных мероприятий муниципальных программ</t>
  </si>
  <si>
    <t>1030461430</t>
  </si>
  <si>
    <t>Организация в границах городского округа электро-, тепло-, газо- и водоснабжения населения, водоотведения, снабжения населения топливом</t>
  </si>
  <si>
    <t>Благоустройство мест захоронений</t>
  </si>
  <si>
    <t>0810701250</t>
  </si>
  <si>
    <t>Расходы на обеспечение деятельности (оказание услуг) муниципальных учреждений в сфере похоронного дела</t>
  </si>
  <si>
    <t>0810706250</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</si>
  <si>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</si>
  <si>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171F255559</t>
  </si>
  <si>
    <t>Организация благоустройства территории городского округа</t>
  </si>
  <si>
    <t>1720100620</t>
  </si>
  <si>
    <t>Организация мероприятий по охране окружающей среды в границах городского округа</t>
  </si>
  <si>
    <t>0710100370</t>
  </si>
  <si>
    <t>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t>
  </si>
  <si>
    <t>0310172590</t>
  </si>
  <si>
    <t>Проектирование и строительство дошкольных образовательных организаций за счет средств местного бюджета</t>
  </si>
  <si>
    <t>1830174440</t>
  </si>
  <si>
    <t>0320106050</t>
  </si>
  <si>
    <t>0320153031</t>
  </si>
  <si>
    <t>0320362230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</si>
  <si>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</si>
  <si>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03203L3040</t>
  </si>
  <si>
    <t>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</si>
  <si>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03203S2270</t>
  </si>
  <si>
    <t>0320506050</t>
  </si>
  <si>
    <t>Проведение капитального ремонта, технического переоснащения и благоустройства территорий учреждений образования</t>
  </si>
  <si>
    <t>Капитальные вложения в объекты общего образования</t>
  </si>
  <si>
    <t>183E1S4260</t>
  </si>
  <si>
    <t>9900004002</t>
  </si>
  <si>
    <t>Расходы на обеспечение деятельности (оказание услуг) муниципальных учреждений - организации дополнительного образования</t>
  </si>
  <si>
    <t>0330306060</t>
  </si>
  <si>
    <t>Внедрение и обеспечение функционирования модели персонифицированного финансирования дополнительного образования детей</t>
  </si>
  <si>
    <t>0330600940</t>
  </si>
  <si>
    <t>Расходы на обеспечение деятельности (оказание услуг) муниципальных учреждений в сфере молодежной политики</t>
  </si>
  <si>
    <t>1340106020</t>
  </si>
  <si>
    <t>0350100130</t>
  </si>
  <si>
    <t>Обеспечение деятельности прочих учреждений образования</t>
  </si>
  <si>
    <t>0350106080</t>
  </si>
  <si>
    <t>04305S2190</t>
  </si>
  <si>
    <t>Расходы на обеспечение деятельности (оказание услуг) муниципальных учреждений - музеи, галереи</t>
  </si>
  <si>
    <t>0220106130</t>
  </si>
  <si>
    <t>Расходы на обеспечение деятельности (оказание услуг) муниципальных учреждений - библиотеки</t>
  </si>
  <si>
    <t>0230106100</t>
  </si>
  <si>
    <t>Мероприятия в сфере культуры</t>
  </si>
  <si>
    <t>0240500500</t>
  </si>
  <si>
    <t>Расходы на обеспечение деятельности (оказание услуг) муниципальных учреждений - культурно-досуговые учреждения</t>
  </si>
  <si>
    <t>0240506110</t>
  </si>
  <si>
    <t>025A1S0080</t>
  </si>
  <si>
    <t>0290101010</t>
  </si>
  <si>
    <t>Расходы на обеспечение деятельности (оказание услуг) муниципальных учреждений - парк культуры и отдыха</t>
  </si>
  <si>
    <t>0290106170</t>
  </si>
  <si>
    <t>Создание новых и (или) благоустройство существующих парков культуры и отдыха за счет средств местного бюджета</t>
  </si>
  <si>
    <t>1710170070</t>
  </si>
  <si>
    <t>0280100130</t>
  </si>
  <si>
    <t>Предоставление доплаты за выслугу лет к трудовой пенсии муниципальным служащим за счет средств местного бюджета</t>
  </si>
  <si>
    <t>0411800840</t>
  </si>
  <si>
    <t>9900001120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</si>
  <si>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</si>
  <si>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0150300420</t>
  </si>
  <si>
    <t>Предоставление гражданам субсидий на оплату жилого помещения и коммунальных услуг</t>
  </si>
  <si>
    <t>0410361410</t>
  </si>
  <si>
    <t>Иные расходы в области социальной политики (Выплата единовременной материальной помощи гражданам возрастной группы рождения с 22.06.1927 г. по 03.09.1945 г. и труженикам тыла, зарегистрированных по месту жительства на территории городского округа Домодедово по состоянию на 30 марта 2016 года)</t>
  </si>
  <si>
    <t>0411000931</t>
  </si>
  <si>
    <t>Иные расходы в области социальной политики (Единовременная материальная помощь участникам ВОВ ко Дню Победы)</t>
  </si>
  <si>
    <t>0411000935</t>
  </si>
  <si>
    <t>Дополнительные меры социальной поддержки и социальной помощи гражданам</t>
  </si>
  <si>
    <t>0411900920</t>
  </si>
  <si>
    <t>Иные расходы в области социальной политики (Единовременная материальная помощь гражданам, находящимся в трудной жизненной ситуации)</t>
  </si>
  <si>
    <t>0411900921</t>
  </si>
  <si>
    <t>Иные расходы в области социальной политики (Единовременная материальная помощь гражданам по медицинским показаниям)</t>
  </si>
  <si>
    <t>0411900922</t>
  </si>
  <si>
    <t>Иные расходы в области социальной политики (Единовременная материальная помощь инвалидам всех категорий)</t>
  </si>
  <si>
    <t>0411900923</t>
  </si>
  <si>
    <t>Иные расходы в области социальной политики (Проведение подписки на периодические печатные издания малоимущим гражданам)</t>
  </si>
  <si>
    <t>0411900924</t>
  </si>
  <si>
    <t>Иные расходы в области социальной политики (Меры социальной поддержки по зубопротезированию отдельным категориям граждан)</t>
  </si>
  <si>
    <t>0411900925</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</si>
  <si>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t>
  </si>
  <si>
    <t>0420271560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</si>
  <si>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</si>
  <si>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0980251350</t>
  </si>
  <si>
    <t>09201L4970</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</si>
  <si>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</si>
  <si>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0930160820</t>
  </si>
  <si>
    <t>0510100550</t>
  </si>
  <si>
    <t>Организация и проведение официальных физкультурно-оздоровительных и спортивных мероприятий</t>
  </si>
  <si>
    <t>0510100570</t>
  </si>
  <si>
    <t>Расходы на обеспечение деятельности (оказание услуг) муниципальных учреждений в сфере физической культуры и спорта</t>
  </si>
  <si>
    <t>0510106140</t>
  </si>
  <si>
    <t>Расходы на обеспечение деятельности (оказание услуг) муниципальных учреждений по подготовке спортивных команд и спортивного резерва</t>
  </si>
  <si>
    <t>0530106150</t>
  </si>
  <si>
    <t>Расходы на обеспечение деятельности (оказание услуг) муниципальных учреждений в сфере информационной политики</t>
  </si>
  <si>
    <t>1310106180</t>
  </si>
  <si>
    <t>Обслуживание государственного (муниципального) внутреннего долга</t>
  </si>
  <si>
    <t>1240600800</t>
  </si>
  <si>
    <t>Муниципальная программа "Управление имуществом и муниципальными финансами"</t>
  </si>
  <si>
    <t>1250000000</t>
  </si>
  <si>
    <t>1250100000</t>
  </si>
  <si>
    <t>Руководство и управление в сфере установленных функций органов местного самоуправления</t>
  </si>
  <si>
    <t>9500000000</t>
  </si>
  <si>
    <t>Непрограммные расходы</t>
  </si>
  <si>
    <t>Муниципальная программа "Культура"</t>
  </si>
  <si>
    <t>0270000000</t>
  </si>
  <si>
    <t>Основное мероприятие "Хранение, комплектование, учет и использование архивных документов в муниципальных архивах"</t>
  </si>
  <si>
    <t>0270100000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</si>
  <si>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</si>
  <si>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0270200000</t>
  </si>
  <si>
    <t>Муниципальная программа "Образование"</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</si>
  <si>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</si>
  <si>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0320300000</t>
  </si>
  <si>
    <t>Муниципальная программа "Социальная защита населения"</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</si>
  <si>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</si>
  <si>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</si>
  <si>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0410300000</t>
  </si>
  <si>
    <t>Муниципальная программа "Жилище"</t>
  </si>
  <si>
    <t>Основное мероприятие "Финансовое обеспечение выполнения отдельных государственных полномочий в сфере жилищной политики, переданных органам местного самоуправления"</t>
  </si>
  <si>
    <t>0910700000</t>
  </si>
  <si>
    <t>Муниципальная программа "Развитие инженерной инфраструктуры и энергоэффективности"</t>
  </si>
  <si>
    <t>1080000000</t>
  </si>
  <si>
    <t>1080100000</t>
  </si>
  <si>
    <t>Подпрограмма "Совершенствование муниципальной службы Московской области"</t>
  </si>
  <si>
    <t>1230000000</t>
  </si>
  <si>
    <t>Основное мероприятие "Организация профессионального развития муниципальных служащих Московской области"</t>
  </si>
  <si>
    <t>1230100000</t>
  </si>
  <si>
    <t>Муниципальная программа "Цифровое муниципальное образование"</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</si>
  <si>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</si>
  <si>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Основное мероприятие "Информационная инфраструктура"</t>
  </si>
  <si>
    <t>Основное мероприятие "Информационная безопасность"</t>
  </si>
  <si>
    <t>Муниципальная программа "Архитектура и градостроительство"</t>
  </si>
  <si>
    <t>1600000000</t>
  </si>
  <si>
    <t>1620000000</t>
  </si>
  <si>
    <t>1620300000</t>
  </si>
  <si>
    <t>Основное мероприятие "Финансовое обеспечение реализации прав граждан на получение общедоступного и бесплатного дошкольного образования"</t>
  </si>
  <si>
    <t>Основное мероприятие "Проведение социально значимых мероприятий"</t>
  </si>
  <si>
    <t>0411000000</t>
  </si>
  <si>
    <t>Подпрограмма "Развитие имущественного комплекса"</t>
  </si>
  <si>
    <t>1210000000</t>
  </si>
  <si>
    <t>Основное мероприятие "Управление имуществом, находящимся в муниципальной собственности, и выполнение кадастровых работ"</t>
  </si>
  <si>
    <t>1210200000</t>
  </si>
  <si>
    <t>Основное мероприятие "Создание условий для реализации государственных полномочий в области земельных отношений"</t>
  </si>
  <si>
    <t>1210300000</t>
  </si>
  <si>
    <t>1210700000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</si>
  <si>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</si>
  <si>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</si>
  <si>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Основное мероприятие "Информирование населения об основных событиях социально-экономического развития и общественно-политической жизни"</t>
  </si>
  <si>
    <t>Основное мероприятие "Организация создания и эксплуатации сети объектов наружной рекламы"</t>
  </si>
  <si>
    <t>1310700000</t>
  </si>
  <si>
    <t>Подпрограмма "Молодежь Подмосковья"</t>
  </si>
  <si>
    <t>1340000000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</si>
  <si>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</si>
  <si>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1340100000</t>
  </si>
  <si>
    <t>1350000000</t>
  </si>
  <si>
    <t>Основное мероприятие "Корректировка списков кандидатов в присяжные заседатели федеральных судов общей юрисдикции в Российской Федерации"</t>
  </si>
  <si>
    <t>1350400000</t>
  </si>
  <si>
    <t>Основное мероприятие "Организация деятельности многофункциональных центров предоставления государственных и муниципальных услуг"</t>
  </si>
  <si>
    <t>1510200000</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</si>
  <si>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</si>
  <si>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1510300000</t>
  </si>
  <si>
    <t>Муниципальная программа "Строительство объектов социальной инфраструктуры"</t>
  </si>
  <si>
    <t>1800000000</t>
  </si>
  <si>
    <t>1870000000</t>
  </si>
  <si>
    <t>1870100000</t>
  </si>
  <si>
    <t>Муниципальная программа "Безопасность и обеспечение безопасности жизнедеятельности населения"</t>
  </si>
  <si>
    <t>Подпрограмма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</si>
  <si>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</si>
  <si>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</si>
  <si>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</si>
  <si>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0860000000</t>
  </si>
  <si>
    <t>0860100000</t>
  </si>
  <si>
    <t>Подпрограмма "Профилактика преступлений и иных правонарушений"</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</si>
  <si>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</si>
  <si>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"Обеспечение деятельности общественных объединений правоохранительной направленности"</t>
  </si>
  <si>
    <t>0810200000</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</si>
  <si>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</si>
  <si>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0810300000</t>
  </si>
  <si>
    <t>0810400000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</si>
  <si>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</si>
  <si>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0810500000</t>
  </si>
  <si>
    <t>Подпрограмма "Обеспечение пожарной безопасности на территории муниципального образования Московской области"</t>
  </si>
  <si>
    <t>Основное мероприятие "Повышение степени пожарной безопасности"</t>
  </si>
  <si>
    <t>Муниципальная программа "Развитие сельского хозяйства"</t>
  </si>
  <si>
    <t>0640000000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</si>
  <si>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</si>
  <si>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0640100000</t>
  </si>
  <si>
    <t>Муниципальная программа "Предпринимательство"</t>
  </si>
  <si>
    <t>Подпрограмма "Развитие потребительского рынка и услуг на территории муниципального образования Московской области"</t>
  </si>
  <si>
    <t>Основное мероприятие "Развитие потребительского рынка и услуг на территории муниципального образования Московской области"</t>
  </si>
  <si>
    <t>Муниципальная программа "Развитие и функционирование дорожно-транспортного комплекса"</t>
  </si>
  <si>
    <t>Подпрограмма "Пассажирский транспорт общего пользования"</t>
  </si>
  <si>
    <t>1410200000</t>
  </si>
  <si>
    <t>Подпрограмма "Дороги Подмосковья"</t>
  </si>
  <si>
    <t>1420000000</t>
  </si>
  <si>
    <t>Основное мероприятие "Строительство и реконструкция автомобильных дорог местного значения"</t>
  </si>
  <si>
    <t>1420200000</t>
  </si>
  <si>
    <t>Основное мероприятие "Ремонт, капитальный ремонт сети автомобильных дорог, мостов и путепроводов местного значения"</t>
  </si>
  <si>
    <t>1420500000</t>
  </si>
  <si>
    <t>Муниципальная программа "Формирование современной комфортной городской среды"</t>
  </si>
  <si>
    <t>Подпрограмма "Комфортная городская среда"</t>
  </si>
  <si>
    <t>1710000000</t>
  </si>
  <si>
    <t>Федеральный проект "Формирование комфортной городской среды"</t>
  </si>
  <si>
    <t>171F200000</t>
  </si>
  <si>
    <t>Основное мероприятие "Цифровое государственное управление"</t>
  </si>
  <si>
    <t>1520300000</t>
  </si>
  <si>
    <t>Основное мероприятие "Развитие похоронного дела на территории Московской области"</t>
  </si>
  <si>
    <t>0810700000</t>
  </si>
  <si>
    <t>1640000000</t>
  </si>
  <si>
    <t>1640100000</t>
  </si>
  <si>
    <t>Подпрограмма "Создание условий для обеспечения комфортного проживания жителей в многоквартирных домах Московской области"</t>
  </si>
  <si>
    <t>1730000000</t>
  </si>
  <si>
    <t>1730100000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</si>
  <si>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</si>
  <si>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1730200000</t>
  </si>
  <si>
    <t>Подпрограмма "Системы водоотведения"</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</si>
  <si>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</si>
  <si>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Основное мероприятие "Строительство (реконструкция), капитальный ремонт канализационных коллекторов (участков) и канализационных насосных станций на территории муниципальных образований Московской области"</t>
  </si>
  <si>
    <t>1020200000</t>
  </si>
  <si>
    <t>Подпрограмма "Создание условий для обеспечения качественными коммунальными услугами"</t>
  </si>
  <si>
    <t>1030000000</t>
  </si>
  <si>
    <t>Основное мероприятие "Создание экономических условий для повышения эффективности работы организаций жилищно-коммунального хозяйства"</t>
  </si>
  <si>
    <t>1030400000</t>
  </si>
  <si>
    <t>Подпрограмма "Чистая вода"</t>
  </si>
  <si>
    <t>Основное мероприятие "Строительство, реконструкция, капитальный ремонт, приобретение, монтаж и ввод в эксплуатацию объектов водоснабжения на территории муниципальных образований Московской области"</t>
  </si>
  <si>
    <t>1010200000</t>
  </si>
  <si>
    <t>Основное мероприятие "Благоустройство общественных территорий муниципальных образований Московской области"</t>
  </si>
  <si>
    <t>1710100000</t>
  </si>
  <si>
    <t>Подпрограмма "Благоустройство территорий"</t>
  </si>
  <si>
    <t>1720000000</t>
  </si>
  <si>
    <t>Основное мероприятие "Обеспечение комфортной среды проживания на территории муниципального образования"</t>
  </si>
  <si>
    <t>1720100000</t>
  </si>
  <si>
    <t>Подпрограмма "Развитие мелиорации земель сельскохозяйственного назначения"</t>
  </si>
  <si>
    <t>Муниципальная программа "Экология и окружающая среда"</t>
  </si>
  <si>
    <t>Подпрограмма "Охрана окружающей среды"</t>
  </si>
  <si>
    <t>Основное мероприятие "Проведение обследований состояния окружающей среды"</t>
  </si>
  <si>
    <t>Подпрограмма "Развитие водохозяйственного комплекса"</t>
  </si>
  <si>
    <t>Основное мероприятие "Обеспечение безопасности гидротехнических сооружений и проведение мероприятий по берегоукреплению"</t>
  </si>
  <si>
    <t>Подпрограмма "Строительство (реконструкция) объектов образования"</t>
  </si>
  <si>
    <t>1830000000</t>
  </si>
  <si>
    <t>Основное мероприятие "Организация строительства (реконструкции) объектов дошкольного образования"</t>
  </si>
  <si>
    <t>1830100000</t>
  </si>
  <si>
    <t>Основное мероприятие "Финансовое обеспечение деятельности образовательных организаций"</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</si>
  <si>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</si>
  <si>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0320500000</t>
  </si>
  <si>
    <t>032E100000</t>
  </si>
  <si>
    <t>Подпрограмма "Эффективное местное самоуправление Московской области"</t>
  </si>
  <si>
    <t>Основное мероприятие "Реализация практик инициативного бюджетирования на территории муниципальных образований Московской области"</t>
  </si>
  <si>
    <t>1330700000</t>
  </si>
  <si>
    <t>Федеральный проект "Цифровая образовательная среда"</t>
  </si>
  <si>
    <t>152E400000</t>
  </si>
  <si>
    <t>Основное мероприятие "Организация строительства (реконструкции) объектов общего образования"</t>
  </si>
  <si>
    <t>1830200000</t>
  </si>
  <si>
    <t>183E100000</t>
  </si>
  <si>
    <t>Основное мероприятие "Финансовое обеспечение оказания услуг (выполнения работ) организациями дополнительного образования"</t>
  </si>
  <si>
    <t>0330300000</t>
  </si>
  <si>
    <t>Основное мероприятие "Обеспечение функционирования модели персонифицированного финансирования дополнительного образования детей"</t>
  </si>
  <si>
    <t>0330600000</t>
  </si>
  <si>
    <t>Подпрограмма "Обеспечивающая подпрограмма"</t>
  </si>
  <si>
    <t>0350000000</t>
  </si>
  <si>
    <t>0350100000</t>
  </si>
  <si>
    <t>Подпрограмма "Развитие системы отдыха и оздоровления детей"</t>
  </si>
  <si>
    <t>0430000000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</si>
  <si>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</si>
  <si>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0430500000</t>
  </si>
  <si>
    <t>Основное мероприятие "Обеспечение выполнения функций муниципальных музеев"</t>
  </si>
  <si>
    <t>Основное мероприятие "Организация библиотечного обслуживания населения муниципальными библиотеками Московской области"</t>
  </si>
  <si>
    <t>Основное мероприятие "Обеспечение функций культурно-досуговых учреждений"</t>
  </si>
  <si>
    <t>0250000000</t>
  </si>
  <si>
    <t>025A100000</t>
  </si>
  <si>
    <t>Подпрограмма "Развитие парков культуры и отдыха"</t>
  </si>
  <si>
    <t>0290000000</t>
  </si>
  <si>
    <t>0290100000</t>
  </si>
  <si>
    <t>0280000000</t>
  </si>
  <si>
    <t>0280100000</t>
  </si>
  <si>
    <t>Основное мероприятие "Предоставление государственных гарантий муниципальным служащим, поощрение за муниципальную службу"</t>
  </si>
  <si>
    <t>0411800000</t>
  </si>
  <si>
    <t>Муниципальная программа "Здравоохранение"</t>
  </si>
  <si>
    <t>Подпрограмма "Финансовое обеспечение системы организации медицинской помощи"</t>
  </si>
  <si>
    <t>0150000000</t>
  </si>
  <si>
    <t>Основное мероприятие "Развитие мер социальной поддержки медицинских работников"</t>
  </si>
  <si>
    <t>0150300000</t>
  </si>
  <si>
    <t>Основное мероприятие "Дополнительные меры социальной поддержки и социальной помощи гражданам"</t>
  </si>
  <si>
    <t>0411900000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</si>
  <si>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</si>
  <si>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 в Московской области"</t>
  </si>
  <si>
    <t>Подпрограмма "Обеспечение жильем отдельных категорий граждан, установленных федеральным законодательством"</t>
  </si>
  <si>
    <t>0980000000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</si>
  <si>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</si>
  <si>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0980200000</t>
  </si>
  <si>
    <t>Подпрограмма "Обеспечение жильем молодых семей"</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</si>
  <si>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</si>
  <si>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</si>
  <si>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Муниципальная программа "Спорт"</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</si>
  <si>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</si>
  <si>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</si>
  <si>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0510100000</t>
  </si>
  <si>
    <t>Подпрограмма "Подготовка спортивного резерва"</t>
  </si>
  <si>
    <t>Подпрограмма "Управление муниципальными финансами"</t>
  </si>
  <si>
    <t>1240000000</t>
  </si>
  <si>
    <t>Основное мероприятие "Управление муниципальным долгом"</t>
  </si>
  <si>
    <t>1240600000</t>
  </si>
  <si>
    <t>0630100000</t>
  </si>
  <si>
    <t>Подпрограмма "Комплексное развитие сельских территорий"</t>
  </si>
  <si>
    <t>Основное мероприятие "Улучшение жилищных условий граждан, проживающих на сельских территориях"</t>
  </si>
  <si>
    <t>Подпрограмма "Региональная программа в области обращения с отходами, в том числе с твердыми коммунальными отходами"</t>
  </si>
  <si>
    <t>0740100000</t>
  </si>
  <si>
    <t>0740100640</t>
  </si>
  <si>
    <t>Подпрограмма "Развитие лесного хозяйства"</t>
  </si>
  <si>
    <t>Основное мероприятие "Осуществление отдельных полномочий в области лесных отношений"</t>
  </si>
  <si>
    <t>Организация использования, охраны, защиты, воспроизводства городских лесов, лесов особо охраняемых природных территорий</t>
  </si>
  <si>
    <t>0710300000</t>
  </si>
  <si>
    <t>Основное мероприятие "Вовлечение населения в экологические мероприятия"</t>
  </si>
  <si>
    <t>1030500190</t>
  </si>
  <si>
    <t>1030500000</t>
  </si>
  <si>
    <t>Основное мероприятие  «Мониторинг разработки и утверждения схем водоснабжения и водоотведения, теплоснабжения, а также программ комплексного развития систем коммунальной инфраструктуры городских округов»</t>
  </si>
  <si>
    <t>1010274091</t>
  </si>
  <si>
    <t>Строительство и реконструкция объектов водоснабжения за счет средств местного бюджета (Строительство ВЗУ по адресу: г.Домодедово, мкр.Востряково, ул.Ледовская)</t>
  </si>
  <si>
    <t>1610000000</t>
  </si>
  <si>
    <t>1610400000</t>
  </si>
  <si>
    <t>1610400650</t>
  </si>
  <si>
    <t>Подпрограмма "Разработка Генерального плана развития городского округа "</t>
  </si>
  <si>
    <t>Основное мероприятие "Обеспечение разработки и внесение изменений в нормативы градостроительного проектирования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</si>
  <si>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t>
  </si>
  <si>
    <t>1130200000</t>
  </si>
  <si>
    <t>1130200750</t>
  </si>
  <si>
    <t>Подпрограмма "Развитие малого и среднего предпринимательства"</t>
  </si>
  <si>
    <t>Основное мероприятие "Реализация механизмов муниципальной поддержки субъектов малого и среднего предпринимательства"</t>
  </si>
  <si>
    <t>Содействие развитию малого и среднего предпринимательства</t>
  </si>
  <si>
    <t>0850000000</t>
  </si>
  <si>
    <t>0850200000</t>
  </si>
  <si>
    <t>0850200670</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</si>
  <si>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</si>
  <si>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</si>
  <si>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Организация и осуществление мероприятий по территориальной обороне и гражданской обороне</t>
  </si>
  <si>
    <t>0820200730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</si>
  <si>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</si>
  <si>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Осуществление мероприятий по обеспечению безопасности людей на водных объектах, охране их жизни и здоровья</t>
  </si>
  <si>
    <t>№ распо-ряжения (постановления)</t>
  </si>
  <si>
    <t>Дата</t>
  </si>
  <si>
    <t>99 0 00 00060</t>
  </si>
  <si>
    <t>99 0 00 00070</t>
  </si>
  <si>
    <t>99 0 00 00000</t>
  </si>
  <si>
    <t>Процент исполнения к утвержденному плану</t>
  </si>
  <si>
    <t>Процент исполнения к уточненному плану</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</si>
  <si>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</si>
  <si>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</si>
  <si>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</si>
  <si>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</si>
  <si>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</si>
  <si>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</si>
  <si>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</si>
  <si>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</si>
  <si>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</si>
  <si>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</si>
  <si>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</si>
  <si>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</si>
  <si>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</si>
  <si>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</si>
  <si>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</si>
  <si>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</si>
  <si>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</si>
  <si>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</si>
  <si>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</si>
  <si>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</si>
  <si>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</si>
  <si>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</si>
  <si>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</si>
  <si>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</si>
  <si>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</si>
  <si>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</si>
  <si>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</si>
  <si>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</si>
  <si>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</si>
  <si>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</si>
  <si>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</si>
  <si>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</si>
  <si>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</si>
  <si>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</si>
  <si>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1 16 10 000 00 0000 140</t>
  </si>
  <si>
    <t>Платежи в целях возмещения причиненного ущерба (убытков)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</si>
  <si>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</si>
  <si>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</si>
  <si>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</si>
  <si>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</si>
  <si>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</si>
  <si>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</si>
  <si>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</si>
  <si>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</si>
  <si>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2 02 10 000 00 0000 150</t>
  </si>
  <si>
    <t>Дотации бюджетам бюджетной системы Российской Федерации</t>
  </si>
  <si>
    <t>2 02 19 999 04 0000 150</t>
  </si>
  <si>
    <t>Прочие дотации бюджетам городских округов</t>
  </si>
  <si>
    <t>2 02 25 304 04 0000 150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</si>
  <si>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</si>
  <si>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2 02 25 497 04 0000 150</t>
  </si>
  <si>
    <t>Субсидии бюджетам городских округов на реализацию мероприятий по обеспечению жильем молодых семей</t>
  </si>
  <si>
    <t>2 02 35 303 04 0000 150</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</si>
  <si>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</si>
  <si>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</si>
  <si>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1 16 07 090 04 0000 140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</si>
  <si>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</si>
  <si>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</si>
  <si>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</si>
  <si>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</si>
  <si>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</si>
  <si>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081 Федеральная служба по ветеринарному и фитосанитарному надзору</t>
  </si>
  <si>
    <t>081</t>
  </si>
  <si>
    <t>1 11 05 024 04 0000 120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</si>
  <si>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</si>
  <si>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</si>
  <si>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</si>
  <si>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</si>
  <si>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</si>
  <si>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1 16 10 032 04 0000 140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</si>
  <si>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</si>
  <si>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</si>
  <si>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</si>
  <si>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834 Комитет по архитектуре и градостроительству Московской области</t>
  </si>
  <si>
    <t>838 Управление по обеспечению деятельности мировых судей Московской области</t>
  </si>
  <si>
    <t>838</t>
  </si>
  <si>
    <t>1 16 01 163 01 0000 140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</si>
  <si>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</si>
  <si>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Приложение № 2</t>
  </si>
  <si>
    <t>к Отчету об исполнении бюджета</t>
  </si>
  <si>
    <t>1 01 02 080 01 0000 110</t>
  </si>
  <si>
    <t>1 01 02 090 01 0000 110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</si>
  <si>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</si>
  <si>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1 05 03 000 01 0000 110</t>
  </si>
  <si>
    <t>Единый сельскохозяйственный налог</t>
  </si>
  <si>
    <t>1 05 03 010 01 0000 110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</si>
  <si>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</si>
  <si>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</si>
  <si>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</si>
  <si>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1 13 02 060 00 0000 130</t>
  </si>
  <si>
    <t>Доходы, поступающие в порядке возмещения расходов, понесенных в связи с эксплуатацией имущества</t>
  </si>
  <si>
    <t>1 17 15 000 00 0000 150</t>
  </si>
  <si>
    <t>Инициативные платежи</t>
  </si>
  <si>
    <t>1 17 15 020 04 0000 150</t>
  </si>
  <si>
    <t>Инициативные платежи, зачисляемые в бюджеты городских округов</t>
  </si>
  <si>
    <t>2 02 19 999 00 0000 150</t>
  </si>
  <si>
    <t>Прочие дотации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</si>
  <si>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</si>
  <si>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</si>
  <si>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</si>
  <si>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</si>
  <si>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2 02 25 169 00 0000 150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</si>
  <si>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</si>
  <si>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2 02 25 208 00 0000 150</t>
  </si>
  <si>
    <t>Субсидии бюджетам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</si>
  <si>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</si>
  <si>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</si>
  <si>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2 02 25 497 00 0000 150</t>
  </si>
  <si>
    <t>Субсидии бюджетам на реализацию мероприятий по обеспечению жильем молодых семей</t>
  </si>
  <si>
    <t>2 02 25 519 00 0000 150</t>
  </si>
  <si>
    <t>Субсидии бюджетам на поддержку отрасли культуры</t>
  </si>
  <si>
    <t>2 02 25 555 00 0000 150</t>
  </si>
  <si>
    <t>Субсидии бюджетам на реализацию программ формирования современной городской среды</t>
  </si>
  <si>
    <t>2 02 29 999 00 0000 150</t>
  </si>
  <si>
    <t>Прочие субсидии</t>
  </si>
  <si>
    <t>2 02 30 022 00 0000 150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</si>
  <si>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</si>
  <si>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2 02 30 024 00 0000 150</t>
  </si>
  <si>
    <t>Субвенции местным бюджетам на выполнение передаваемых полномочий субъектов Российской Федерации</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</si>
  <si>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</si>
  <si>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</si>
  <si>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</si>
  <si>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</si>
  <si>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</si>
  <si>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</si>
  <si>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2 02 35 135 00 0000 150</t>
  </si>
  <si>
    <t>2 02 35 303 00 0000 150</t>
  </si>
  <si>
    <t>2 02 39 999 00 0000 150</t>
  </si>
  <si>
    <t>Прочие субвенции</t>
  </si>
  <si>
    <t>2 02 49 999 00 0000 150</t>
  </si>
  <si>
    <t>Прочие межбюджетные трансферты, передаваемые бюджетам</t>
  </si>
  <si>
    <t>2 03 00 000 00 0000 000</t>
  </si>
  <si>
    <t>БЕЗВОЗМЕЗДНЫЕ ПОСТУПЛЕНИЯ ОТ ГОСУДАРСТВЕННЫХ (МУНИЦИПАЛЬНЫХ) ОРГАНИЗАЦИЙ</t>
  </si>
  <si>
    <t>2 03 04 000 04 0000 150</t>
  </si>
  <si>
    <t>Безвозмездные поступления от государственных (муниципальных) организаций в бюджеты городских округов</t>
  </si>
  <si>
    <t>2 03 04 099 04 0000 150</t>
  </si>
  <si>
    <t>Прочие безвозмездные поступления от государственных (муниципальных) организаций в бюджеты городских округов</t>
  </si>
  <si>
    <t>2 08 00 000 00 0000 000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</si>
  <si>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</si>
  <si>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</si>
  <si>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</si>
  <si>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2 02 25 519 04 0000 150</t>
  </si>
  <si>
    <t>Субсидии бюджетам городских округов на поддержку отрасли культуры</t>
  </si>
  <si>
    <t>2 03 04 099 04 0001 150</t>
  </si>
  <si>
    <t>Прочие безвозмездные поступления от государственных (муниципальных) организаций в бюджеты городских округов (субсидии на выполнение муниципального задания)</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</si>
  <si>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</si>
  <si>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</si>
  <si>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</si>
  <si>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</si>
  <si>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2 07 04 050 04 0400 150</t>
  </si>
  <si>
    <t>Прочие безвозмездные поступления на социально-экономическое развитие городского округа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</si>
  <si>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</si>
  <si>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</si>
  <si>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</si>
  <si>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</si>
  <si>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2 02 25 169 04 0000 150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</si>
  <si>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</si>
  <si>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2 02 25 208 04 0000 150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</si>
  <si>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</si>
  <si>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1 13 02 064 04 0000 130</t>
  </si>
  <si>
    <t>Доходы, поступающие в порядке возмещения расходов, понесенных в связи с эксплуатацией имущества городских округов</t>
  </si>
  <si>
    <t>1 01 02 080 01 1000 110</t>
  </si>
  <si>
    <t>1 01 02 080 01 2100 110</t>
  </si>
  <si>
    <t>1 01 02 080 01 4000 110</t>
  </si>
  <si>
    <t>1 01 02 090 01 1000 110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</si>
  <si>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</si>
  <si>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</si>
  <si>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</si>
  <si>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</si>
  <si>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</si>
  <si>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1 08 03 010 01 1050 110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</si>
  <si>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</si>
  <si>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1 08 03 010 01 1060 110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</si>
  <si>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</si>
  <si>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816 Главное управление содержания территорий Московской области</t>
  </si>
  <si>
    <t>в % к общей сумме доходов без финансовой помощи от бюджетов других уровней</t>
  </si>
  <si>
    <t>Источники финансирования дефицита бюджета</t>
  </si>
  <si>
    <t>Получение бюджетных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</si>
  <si>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</si>
  <si>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</si>
  <si>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бюджетом городского округа кредитов  из других бюджетов бюджетной системы Российской Федерации в валюте Российской Федерации</t>
  </si>
  <si>
    <t>РЗ</t>
  </si>
  <si>
    <t>ПР</t>
  </si>
  <si>
    <t>Уточненный план за год</t>
  </si>
  <si>
    <t>Исполнено всего</t>
  </si>
  <si>
    <t>01</t>
  </si>
  <si>
    <t>02</t>
  </si>
  <si>
    <t>03</t>
  </si>
  <si>
    <t>04</t>
  </si>
  <si>
    <t>Подпрограмма "Развитие архивного дела в Московской области"</t>
  </si>
  <si>
    <t>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t>
  </si>
  <si>
    <t>0910770710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</si>
  <si>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</si>
  <si>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</si>
  <si>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06</t>
  </si>
  <si>
    <t>11</t>
  </si>
  <si>
    <t>13</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</si>
  <si>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</si>
  <si>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</si>
  <si>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Гражданская оборона</t>
  </si>
  <si>
    <t>09</t>
  </si>
  <si>
    <t>Основное мероприятие "Организация накопления, хранения, освежения и обслуживания запасов материально-технических, продовольственных, медицинских и иных средств в целях гражданской обороны"</t>
  </si>
  <si>
    <t>0850100000</t>
  </si>
  <si>
    <t>Создание и содержание в целях гражданской обороны запасов материально-технических, продовольственных, медицинских и иных средств</t>
  </si>
  <si>
    <t>0850100700</t>
  </si>
  <si>
    <t>14</t>
  </si>
  <si>
    <t>05</t>
  </si>
  <si>
    <t>08</t>
  </si>
  <si>
    <t>Основное мероприятие "Развитие торгового обслуживания в сельских населенных пунктах"</t>
  </si>
  <si>
    <t>0630500000</t>
  </si>
  <si>
    <t>06305S1100</t>
  </si>
  <si>
    <t>Софинансирование работ по строительству (реконструкции) объектов дорожного хозяйства местного значения</t>
  </si>
  <si>
    <t>14202S4360</t>
  </si>
  <si>
    <t>Софинансирование работ в целях проведения капитального ремонта и ремонта автомобильных дорог, примыкающих к территориям садоводческих и огороднических некоммерческих товариществ</t>
  </si>
  <si>
    <t>14205S0260</t>
  </si>
  <si>
    <t>Создание и ремонт пешеходных коммуникаций</t>
  </si>
  <si>
    <t>10</t>
  </si>
  <si>
    <t>12</t>
  </si>
  <si>
    <t>Муниципальная программа "Переселение граждан из аварийного жилищного фонда"</t>
  </si>
  <si>
    <t>1900000000</t>
  </si>
  <si>
    <t>Подпрограмма "Обеспечение мероприятий по переселению граждан из аварийного жилищного фонда в Московской области"</t>
  </si>
  <si>
    <t>1920000000</t>
  </si>
  <si>
    <t>Основное мероприятие "Переселение граждан из аварийного жилищного фонда"</t>
  </si>
  <si>
    <t>1920200000</t>
  </si>
  <si>
    <t>Обеспечение мероприятий по переселению граждан из аварийного жилищного фонда за счет средств местного бюджета</t>
  </si>
  <si>
    <t>1920279605</t>
  </si>
  <si>
    <t>Проведение мероприятий по комплексной борьбе с борщевиком Сосновского</t>
  </si>
  <si>
    <t>0620101280</t>
  </si>
  <si>
    <t>0751100000</t>
  </si>
  <si>
    <t>Ликвидация несанкционированных свалок в границах городского округа</t>
  </si>
  <si>
    <t>0751101460</t>
  </si>
  <si>
    <t>Организация обустройства мест массового отдыха населения</t>
  </si>
  <si>
    <t>1710100580</t>
  </si>
  <si>
    <t>1710101330</t>
  </si>
  <si>
    <t>1710171580</t>
  </si>
  <si>
    <t>Устройство контейнерных площадок за счет средств местного бюджета</t>
  </si>
  <si>
    <t>Организация и проведение экологических мероприятий</t>
  </si>
  <si>
    <t>0710301430</t>
  </si>
  <si>
    <t>Расходы на эксплуатацию, мониторинг и проведение текущего ремонта гидротехнических сооружений, находящихся в собственности муниципального образования, включая разработку необходимой для эксплуатации документации</t>
  </si>
  <si>
    <t>0720101440</t>
  </si>
  <si>
    <t>Основное мероприятие "Ликвидация последствий засорения водных объектов"</t>
  </si>
  <si>
    <t>0720400000</t>
  </si>
  <si>
    <t>07</t>
  </si>
  <si>
    <t>Основное мероприятие "Проведение капитального ремонта объектов дошкольного образования, закупка оборудования"</t>
  </si>
  <si>
    <t>0320100390</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</si>
  <si>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</si>
  <si>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03203S2870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</si>
  <si>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</si>
  <si>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032E151690</t>
  </si>
  <si>
    <t>Создание центров образования естественно-научной и технологической направленностей</t>
  </si>
  <si>
    <t>032E1S2760</t>
  </si>
  <si>
    <t>Мероприятия в сфере образования</t>
  </si>
  <si>
    <t>0350100950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</si>
  <si>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</si>
  <si>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152E452080</t>
  </si>
  <si>
    <t>Подпрограмма "Укрепление материально-технической базы государственных и муниципальных учреждений культуры, образовательных организаций в сфере культуры Московской области"</t>
  </si>
  <si>
    <t>Основное мероприятие "Проведение капитального ремонта, технического переоснащения современным непроизводственным оборудованием и благоустройство территории муниципальных учреждений культуры, муниципальных организаций дополнительного образования сферы культуры"</t>
  </si>
  <si>
    <t>0250200000</t>
  </si>
  <si>
    <t>Проведение капитального ремонта, технического переоснащения и благоустройства территорий муниципальных организаций дополнительного образования сферы культуры</t>
  </si>
  <si>
    <t>0250201470</t>
  </si>
  <si>
    <t>Подпрограмма "Развитие образования в сфере культуры Московской области"</t>
  </si>
  <si>
    <t>0260000000</t>
  </si>
  <si>
    <t>Основное мероприятие "Обеспечение функций муниципальных организаций дополнительного образования сферы культуры"</t>
  </si>
  <si>
    <t>0260100000</t>
  </si>
  <si>
    <t xml:space="preserve">Расходы на обеспечение деятельности (оказание услуг) муниципальных организаций дополнительного образования сферы культуры	</t>
  </si>
  <si>
    <t>0260106260</t>
  </si>
  <si>
    <t>Проведение капитального ремонта, технического переоснащения и благоустройства территорий учреждений в сфере молодежной политики</t>
  </si>
  <si>
    <t>1340100970</t>
  </si>
  <si>
    <t>Подпрограмма "Развитие музейного дела в Московской области"</t>
  </si>
  <si>
    <t>Подпрограмма "Развитие библиотечного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</si>
  <si>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</si>
  <si>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Проведение капитального ремонта, технического переоснащения и благоустройства территорий культурно-досуговых учреждений культуры</t>
  </si>
  <si>
    <t>0250201310</t>
  </si>
  <si>
    <t>Основное мероприятие "Создание условий для массового отдыха жителей городского округа в парках культуры и отдыха"</t>
  </si>
  <si>
    <t>Создание условий для массового отдыха жителей городского округа в парках культуры и отдыха</t>
  </si>
  <si>
    <t>Обеспечение комплексного развития сельских территорий (Улучшение жилищных условий граждан, проживающих на сельских территориях)</t>
  </si>
  <si>
    <t>06301L5763</t>
  </si>
  <si>
    <t>Капитальный ремонт, текущий ремонт, обустройство и техническое переоснащение, благоустройство территорий объектов спорта</t>
  </si>
  <si>
    <t>Поддержка организаций (предприятий), не являющихся государственными (муниципальными) учреждениями, на реализацию проектов в сфере физической культуры и спорта</t>
  </si>
  <si>
    <t>0510101270</t>
  </si>
  <si>
    <t>Основное мероприятие "Подготовка спортивного резерва"</t>
  </si>
  <si>
    <t>Подпрограмма "Строительство (реконструкция) объектов физической культуры и спорта"</t>
  </si>
  <si>
    <t>1850000000</t>
  </si>
  <si>
    <t>Основное мероприятие "Организация строительства (реконструкции) объектов физической культуры и спорта"</t>
  </si>
  <si>
    <t>1850100000</t>
  </si>
  <si>
    <t>185P500000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</si>
  <si>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</si>
  <si>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185P551390</t>
  </si>
  <si>
    <t>Итого</t>
  </si>
  <si>
    <t>тыс. руб.</t>
  </si>
  <si>
    <r>
      <t xml:space="preserve">Уточненный остаток  </t>
    </r>
    <r>
      <rPr>
        <sz val="11"/>
        <rFont val="Times New Roman"/>
        <family val="1"/>
        <charset val="204"/>
      </rPr>
      <t xml:space="preserve">резервного фонда </t>
    </r>
  </si>
  <si>
    <t>296 4</t>
  </si>
  <si>
    <t>01.09.</t>
  </si>
  <si>
    <t>Приложение № 6</t>
  </si>
  <si>
    <t>Приложение №  7</t>
  </si>
  <si>
    <t>Приложение № 8</t>
  </si>
  <si>
    <t>Приложение №  9</t>
  </si>
  <si>
    <t>Наименование объекта</t>
  </si>
  <si>
    <t>Строительство (реконструкция) объектов дорожного хозяйства местного значения</t>
  </si>
  <si>
    <t>Строительство детского сада на 95 мест по адресу: г.о.Домодедово, д. Красное</t>
  </si>
  <si>
    <t>на осуществление инвестиций,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t>
  </si>
  <si>
    <t/>
  </si>
  <si>
    <t>Показатели</t>
  </si>
  <si>
    <t>Утвержденные плановые бюджетные ассигнования дорожного фонда
тыс. рублей</t>
  </si>
  <si>
    <t>Уточненные плановые бюджетные ассигнования дорожного фонда
тыс. рублей</t>
  </si>
  <si>
    <t>Исполнение бюджетных ассигнований дорожного фонда
тыс. рублей</t>
  </si>
  <si>
    <t>Отклонение исполнения 
тыс. рублей</t>
  </si>
  <si>
    <t>от утвержден-ных плановых назначений</t>
  </si>
  <si>
    <t>от уточнен-ных плановых назначений</t>
  </si>
  <si>
    <t>Доходы Дорожного фонда городского округа Домодедово Московской области</t>
  </si>
  <si>
    <t>Акцизы на нефтепродукты</t>
  </si>
  <si>
    <t>Плата в счет возмещения вреда, причиняемого автомобильным дорогам общего пользования местного значения транспортными средствами, осуществляющими перевозки тяжеловесных и (или) крупногабаритных грузов</t>
  </si>
  <si>
    <t>Межбюджетные трансферты</t>
  </si>
  <si>
    <t>Безвозмездные поступления в бюджет городского округа Домодедово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городского округа Домодедово</t>
  </si>
  <si>
    <t>Прочие доходы</t>
  </si>
  <si>
    <t>Расходы Дорожного фонда городского округа Домодедово Московской области</t>
  </si>
  <si>
    <t>Муниципальная программа "Развитие и функционирование дорожно-транспортного комплекса"  на 2017-2024 годы</t>
  </si>
  <si>
    <t>Подпрограмма «Дороги Подмосковья»</t>
  </si>
  <si>
    <t>Муниципальная программа "Формирование современной комфортной городской среды" на 2018-2022 годы</t>
  </si>
  <si>
    <t>Ямочный ремонт асфальтового покрытия дворовых территорий</t>
  </si>
  <si>
    <t>Неиспользованный остаток средств 
Дорожного фонда городского округа Домодедово Московской области на 01.01.2022</t>
  </si>
  <si>
    <t>01 03 01 00 04 0000 710</t>
  </si>
  <si>
    <t>01 02 00 00  04 0000 710</t>
  </si>
  <si>
    <t>01 02 00 00 04 0000 810</t>
  </si>
  <si>
    <t>01 06 01 00 04 0000 630</t>
  </si>
  <si>
    <t>01 03 01 00 04 0000 810</t>
  </si>
  <si>
    <t>Сведения об использовании бюджетных ассигнований Дорожного фонда 
городского округа Домодедово Московской области за 2022 год</t>
  </si>
  <si>
    <t>Неиспользованный остаток средств 
Дорожного фонда городского округа Домодедово Московской области на 01.01.2023</t>
  </si>
  <si>
    <t>на 01 января 2023 года</t>
  </si>
  <si>
    <t>321</t>
  </si>
  <si>
    <t>Оказание материальной помощи Марковой Лии Фаридовне, пострадавшей в результате пожара по адресу: г. Домодедово, мкр. Авиационный, ул. Ильюшина, д. 17</t>
  </si>
  <si>
    <t>28.02.</t>
  </si>
  <si>
    <t>Оказание материальной помощи Пуриковой Ирине Валерьевне, пострадавшей в результате пожара по адресу: г. Домодедово, с. Красный путь, ул. Южная, д. 11, кв. 1</t>
  </si>
  <si>
    <t>22.03.</t>
  </si>
  <si>
    <t>Оказание материальной помощи Воробьевой Екатерине Сергеевне, пострадавшей в результате пожара по адресу: г. Домодедово, с. Ильинское, д. 23, кв. 1</t>
  </si>
  <si>
    <t>Оказание материальной помощи Лихомановой Светлане Васильевне, пострадавшей в результате пожара по адресу: г. Домодедово, с. Красный путь, ул. Южная, д. 11, кв. 2</t>
  </si>
  <si>
    <t>25.03.</t>
  </si>
  <si>
    <t xml:space="preserve">Оказание материальной помощи Федотовой Зое Степановне, пострадавшей в результате пожара по адресу: г. Домодедово, мкр. Белые Столбы, ул. Октябрьская, д. 14 </t>
  </si>
  <si>
    <t xml:space="preserve">Оказание материальной помощи Лузько Ирине Васильевне, пострадавшей в результате пожара по адресу: г. Домодедово, мкр. Северный, ул. Комсомольская, д. 28 </t>
  </si>
  <si>
    <t>14.06.</t>
  </si>
  <si>
    <t xml:space="preserve">Оказание материальной помощи Мухамбетову Амирхану Кудайбергеновичу, пострадавшему в результате пожара по адресу: г. Домодедово, мкр. Северный, ул. Комсомольская, д. 28 </t>
  </si>
  <si>
    <t>Оказание материальной помощи Валяевой Валентине Михайловне, пострадавшей в результате пожара по адресу: г. Домодедово, мкр. Центральный, Колхозный пр-д, д. 6, кв. 10</t>
  </si>
  <si>
    <t>04.07.</t>
  </si>
  <si>
    <t>Оказание материальной помощи Титовой Лидии Ивановне, пострадавшей в результате пожара по адресу: г. Домодедово,с. Домодедово, ул. Новая, д. 35</t>
  </si>
  <si>
    <t>Оказание материальной помощи Колесниченко Максиму Васильевичу, пострадавшему в результате пожара по адресу: г. Домодедово, д. Камкино, д. 6Б</t>
  </si>
  <si>
    <t>13.09.</t>
  </si>
  <si>
    <t>Оказание материальной помощи Клюбину Василию Ивановичу, пострадавшему в результате пожара по адресу: г. Домодедово, с. Ильинское, ул. Бригадная, д. 111, кв. 1</t>
  </si>
  <si>
    <t>Оказание материальной помощи Депутатовой Антонине Анатольевне, пострадавшей в результате пожара по адресу: г. Домодедово, с. Домодедово, ул. Заречье, д. 8 Б</t>
  </si>
  <si>
    <t>16.11.</t>
  </si>
  <si>
    <t xml:space="preserve">Оказание материальной помощи Фазловой Эльвире Рустамовне, пострадавшей в результате пожара по адресу: г. Домодедово, с. Домодедово, ул. Заречье, д .8 </t>
  </si>
  <si>
    <t>ВСЕГО ГОД</t>
  </si>
  <si>
    <t xml:space="preserve">  </t>
  </si>
  <si>
    <t>Приложение № 12</t>
  </si>
  <si>
    <t>городского округа Домодедово за 2022 год</t>
  </si>
  <si>
    <t>Приложение № 11</t>
  </si>
  <si>
    <t>Уточненный план на 01.01.2023 г. всего</t>
  </si>
  <si>
    <t>Общегосударственные вопросы</t>
  </si>
  <si>
    <t>0450000000</t>
  </si>
  <si>
    <t>Основное мероприятие "Создание условий для реализации полномочий органов местного самоуправления""</t>
  </si>
  <si>
    <t>0450100000</t>
  </si>
  <si>
    <t>0450160680</t>
  </si>
  <si>
    <t>Подпрограмма "Создание условий для жилищного строительства""</t>
  </si>
  <si>
    <t>1750000000</t>
  </si>
  <si>
    <t>1750100000</t>
  </si>
  <si>
    <t>1750162670</t>
  </si>
  <si>
    <t>1750172670</t>
  </si>
  <si>
    <t>Обеспечение проведения выборов и референдумов</t>
  </si>
  <si>
    <t>Проведение выборов</t>
  </si>
  <si>
    <t>9900000040</t>
  </si>
  <si>
    <t>Организация работы по преобразованию необходимых сведений о гражданах, которые содержатся в документах воинского учета военных комиссариатов Московской области, в электронно-цифровую форму работниками многофункциональных центров предоставления государственных и муниципальных услуг</t>
  </si>
  <si>
    <t>1510260150</t>
  </si>
  <si>
    <t>Организация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</si>
  <si>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1510261840</t>
  </si>
  <si>
    <t>Иные расходы (Нераспределенный резерв средств на обеспечение участия в государственных программах Московской области)</t>
  </si>
  <si>
    <t>Иные расходы (Муниципальные гарантии городского округа Домодедово)</t>
  </si>
  <si>
    <t>990000400Г</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</si>
  <si>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</si>
  <si>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</si>
  <si>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Основное мероприятие "Реализация полномочий ЕДДС по обеспечению круглосуточного приема вызовов, обработке и передаче в диспетчерские службы информации (о происшествиях или чрезвычайных ситуациях) по единому номеру 112 для организации реагирования, в том числе экстренного"</t>
  </si>
  <si>
    <t>0860200000</t>
  </si>
  <si>
    <t>Организация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</si>
  <si>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0860263840</t>
  </si>
  <si>
    <t>Национальная экономика</t>
  </si>
  <si>
    <t>Подпрограмма "Обеспечение эпизоотического и ветеринарно-санитарного благополучия и развития государственной ветеринарной службы"</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</si>
  <si>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</si>
  <si>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t>
  </si>
  <si>
    <t>0640170870</t>
  </si>
  <si>
    <t>Лесное хозяйство</t>
  </si>
  <si>
    <t>Обеспечение переданных государственных полномочий Московской области по организации деятельности по сбору (в том числе раздельному сбору) отходов на лесных участках в составе земель лесного фонда, не предоставленных гражданам и юридическим лицам, а также по транспортированию, обработке и утилизации таких отходов</t>
  </si>
  <si>
    <t>0740162050</t>
  </si>
  <si>
    <t>Основное мероприятие "Организация транспортного обслуживания населения"</t>
  </si>
  <si>
    <t>Создание и обеспечение функционирования парковок (парковочных мест)</t>
  </si>
  <si>
    <t>1420500220</t>
  </si>
  <si>
    <t>172F200000</t>
  </si>
  <si>
    <t>172F2S2740</t>
  </si>
  <si>
    <t>Жилищно-коммунальное хозяйство</t>
  </si>
  <si>
    <t>Федеральный проект "Чистая вода"</t>
  </si>
  <si>
    <t>101F500000</t>
  </si>
  <si>
    <t>Строительство и реконструкция (модернизация) объектов питьевого водоснабжения</t>
  </si>
  <si>
    <t>101F552430</t>
  </si>
  <si>
    <t>Строительство (реконструкция) канализационных коллекторов, канализационных насосных станций за счет средств местного бюджета (Строительство сетей хозяйственно-бытовой канализации мкр. Востряково, г.о. Домодедово, Московской области (ПИР и строительство)</t>
  </si>
  <si>
    <t>1020274033</t>
  </si>
  <si>
    <t>Основное мероприятие "Реализация мероприятий в области мелиорации земель сельскохозяйственного назначения"</t>
  </si>
  <si>
    <t>Основное мероприятие "Выполнение отдельных мероприятий муниципальных программ в сфере экологии и охраны окружающей среды"</t>
  </si>
  <si>
    <t>Замена и модернизация детских игровых площадок</t>
  </si>
  <si>
    <t>Благоустройство дворовых территорий (создание новых элементов)</t>
  </si>
  <si>
    <t>1710101340</t>
  </si>
  <si>
    <t>Изготовление и установка стел за счет средств местного бюджета</t>
  </si>
  <si>
    <t>1710170280</t>
  </si>
  <si>
    <t>Обустройство и установка детских, игровых площадок на территории муниципальных образований Московской области за счет средств местного бюджета</t>
  </si>
  <si>
    <t>Изготовление и установка стел</t>
  </si>
  <si>
    <t>17101S0280</t>
  </si>
  <si>
    <t>Обустройство и установка детских, игровых площадок на территории муниципальных образований Московской области</t>
  </si>
  <si>
    <t>17101S1580</t>
  </si>
  <si>
    <t>Устройство систем наружного освещения в рамках реализации проекта "Светлый город"</t>
  </si>
  <si>
    <t>17101S2630</t>
  </si>
  <si>
    <t>Благоустройство лесопарковых зон</t>
  </si>
  <si>
    <t>17101S3730</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</si>
  <si>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зон для досуга и отдыха населения в парках культуры и отдыха)</t>
  </si>
  <si>
    <t>171F255558</t>
  </si>
  <si>
    <t>Организация наружного освещения</t>
  </si>
  <si>
    <t>1720101480</t>
  </si>
  <si>
    <t>Расходы на обеспечение деятельности (оказание услуг) муниципальных учреждений в сфере благоустройства (МБУ/МАУ)</t>
  </si>
  <si>
    <t>1720106242</t>
  </si>
  <si>
    <t>1720171670</t>
  </si>
  <si>
    <t>Другие вопросы в области жилищно-коммунального хозяйства</t>
  </si>
  <si>
    <t>Основное мероприятие "Обеспечение комплексной инфраструктурой земельных участков для предоставления отдельным категориям граждан"</t>
  </si>
  <si>
    <t>0910800000</t>
  </si>
  <si>
    <t>Обеспечение комплексной инфраструктурой земельных участков для предоставления отдельным категориям специалистов, работающих в государственных учреждениях здравоохранения Московской области за счет средств местного бюджета</t>
  </si>
  <si>
    <t>0910870120</t>
  </si>
  <si>
    <t>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</si>
  <si>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1080161930</t>
  </si>
  <si>
    <t>Охрана окружающей среды</t>
  </si>
  <si>
    <t>Выполнение комплекса мероприятий по ликвидации последствий засорения водных объектов, находящихся в муниципальной собственности за счет средств местного бюджета</t>
  </si>
  <si>
    <t>0720471890</t>
  </si>
  <si>
    <t>Другие вопросы в области охраны окружающей среды</t>
  </si>
  <si>
    <t>Образование</t>
  </si>
  <si>
    <t>Мероприятия по проведению капитального ремонта в муниципальных дошкольных образовательных организациях в Московской области</t>
  </si>
  <si>
    <t>03101S2590</t>
  </si>
  <si>
    <t>Создание и содержание дополнительных мест для детей в возрасте от 1,5 до 7 лет в организациях, осуществляющих присмотр и уход за детьми</t>
  </si>
  <si>
    <t>03102S2880</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</si>
  <si>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</si>
  <si>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</si>
  <si>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0320162010</t>
  </si>
  <si>
    <t>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</si>
  <si>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0320162020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</si>
  <si>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</si>
  <si>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"Модернизация школьных систем образования в рамках государственной программы Российской Федерации "Развитие образования"</t>
  </si>
  <si>
    <t>0320800000</t>
  </si>
  <si>
    <t>Проведение работ по капитальному ремонту зданий региональных (муниципальных) общеобразовательных организаций за счет средств местного бюджета</t>
  </si>
  <si>
    <t>0320873770</t>
  </si>
  <si>
    <t>Реализация мероприятий по модернизации школьных систем образования</t>
  </si>
  <si>
    <t>03208L7500</t>
  </si>
  <si>
    <t>Проведение работ по капитальному ремонту зданий региональных (муниципальных) общеобразовательных организаций</t>
  </si>
  <si>
    <t>03208S3770</t>
  </si>
  <si>
    <t>Оснащение отремонтированных зданий общеобразовательных организаций средствами обучения и воспитания</t>
  </si>
  <si>
    <t>03208S3780</t>
  </si>
  <si>
    <t>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</si>
  <si>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03208S3800</t>
  </si>
  <si>
    <t>18302S4260</t>
  </si>
  <si>
    <t>Создание новых мест в общеобразовательных организациях в связи с ростом числа обучающихся, вызванным демографическим фактором</t>
  </si>
  <si>
    <t>183E153059</t>
  </si>
  <si>
    <t>Реализация отдельных мероприятий муниципальных программ в сфере образования (на оплату труда педагогов дополнительного образования)</t>
  </si>
  <si>
    <t>0260161111</t>
  </si>
  <si>
    <t>Основное мероприятие "Реализация мер, направленных на повышение эффективности воспитательной деятельности в системе образования, физической культуры и спорта, культуры и уровня психолого-педагогической поддержки социализации детей"</t>
  </si>
  <si>
    <t>0330400000</t>
  </si>
  <si>
    <t>Реализация отдельных мероприятий муниципальных программ в сфере образования</t>
  </si>
  <si>
    <t>0330461110</t>
  </si>
  <si>
    <t>0330461111</t>
  </si>
  <si>
    <t>Федеральный проект "Патриотическое воспитание граждан Российской Федерации"</t>
  </si>
  <si>
    <t>032EВ00000</t>
  </si>
  <si>
    <t>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</si>
  <si>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032EВ5179F</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</si>
  <si>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</si>
  <si>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152E4S1820</t>
  </si>
  <si>
    <t>Установка, монтаж и настройка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</si>
  <si>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152E4S2930</t>
  </si>
  <si>
    <t>Культура, кинематография</t>
  </si>
  <si>
    <t>Государственная поддержка отрасли культуры (модернизация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t>
  </si>
  <si>
    <t>02301L5198</t>
  </si>
  <si>
    <t>Проведение капитального ремонта, технического переоснащения и благоустройства территорий библиотек</t>
  </si>
  <si>
    <t>0250200440</t>
  </si>
  <si>
    <t>Государственная поддержка отрасли культуры (в части обеспечения учреждений культуры специализированным автотранспортом для обслуживания населения, в том числе сельского населения)</t>
  </si>
  <si>
    <t>025A155194</t>
  </si>
  <si>
    <t>Социальная политика</t>
  </si>
  <si>
    <t>Денежные выплаты почетным гражданам</t>
  </si>
  <si>
    <t>Дополнительные меры социальной поддержки и социальной помощи гражданам (Единовременная денежная выплата гражданам, проживающим на территории городского округа Домодедово Московской области, призванным на военную службу по мобилизации в Вооруженные силы Российской Федерации)</t>
  </si>
  <si>
    <t>0411900926</t>
  </si>
  <si>
    <t>Основное мероприятие "Создание условий для развития рынка доступного жилья, развитие жилищного строительства"</t>
  </si>
  <si>
    <t>0910100000</t>
  </si>
  <si>
    <t>Обеспечение проживающих в городском округе и нуждающихся в жилых помещениях малоимущих граждан жилыми помещениями</t>
  </si>
  <si>
    <t>0910100240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</si>
  <si>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</si>
  <si>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0980251760</t>
  </si>
  <si>
    <t>Основное мероприятие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</si>
  <si>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 за счет средств местного бюджета</t>
  </si>
  <si>
    <t>0930170820</t>
  </si>
  <si>
    <t>Физическая культура и спорт</t>
  </si>
  <si>
    <t>Реализация проектов граждан, сформированных в рамках практик инициативного бюджетирования (Приобретение и установка многофункциональной хоккейной коробки, адрес: МО, г.о.Домодедово, поселок санатория Подмосковье)</t>
  </si>
  <si>
    <t>13307S3057</t>
  </si>
  <si>
    <t>185P551399</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</si>
  <si>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</si>
  <si>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местного бюджета</t>
  </si>
  <si>
    <t>1850171390</t>
  </si>
  <si>
    <t>Средства массовой информации</t>
  </si>
  <si>
    <t>09 марта 2023 г.</t>
  </si>
  <si>
    <t>Итого по непрограммным расходам</t>
  </si>
  <si>
    <t>Итого по муниципальным программам</t>
  </si>
  <si>
    <t>Реконструкция (перекладка) объекта газового хозяйства по адресу: Московская обл., г.о. Домодедово, д. Красное, кадастровый номер 50:28:0000000:49438</t>
  </si>
  <si>
    <t>14274360</t>
  </si>
  <si>
    <t>Корректировка проектно-сметной документации по объекту: Стр-во а/д по ул.2-я Центральная от пересечения с ул.Гагарина по улицам 1-я Коммунистическая, Северная, Краснодарская до Каширского шоссе км.38,420, г.Домодедово"</t>
  </si>
  <si>
    <t>Строительство водозаборного узла в мкр.Востряково, ул.Ледовская, г.о. Домодедово</t>
  </si>
  <si>
    <t>Строительство двух сборных коллекторов и двух КНС в мкр.Востряково г.о.Домодедово</t>
  </si>
  <si>
    <t>Общеобразовательная школа на 550 мест по адресу: Московская область, г.о. Домодедово, мкр. Барыбино, ул. Макаренко (ПИР и строительство)</t>
  </si>
  <si>
    <t>Строительство блока школы на 825 мест г.о. Домодедово (этап № 2 общеобразовательной школы на 1100 мест) (ПИР и строительство)</t>
  </si>
  <si>
    <t xml:space="preserve">Строительство крытого футбольного манежа по адресу: Московская область,  г. Домодедово, мкр. Северный, ул. 1-я Коммунистическая </t>
  </si>
  <si>
    <t xml:space="preserve">Строительство физкультурно-оздоровительного комплекса с крытым катком по адресу: Московская область,  г. Домодедово, мкр. Северный, ул. 1-я Коммунистическая </t>
  </si>
  <si>
    <t>Приобретение земельного участка в мкр.Южный для муниципальных нужд (строительство автодороги)</t>
  </si>
  <si>
    <t>Cтроительство ВЗУ по адресу: г.Домодедово, мкр.Востряково, ул.Ледовская</t>
  </si>
  <si>
    <t>Расходы бюджета городского округа Домодедово за 2022 год</t>
  </si>
  <si>
    <t>ИСПОЛНЕНИЕ БЮДЖЕТА ПО ДОХОДАМ</t>
  </si>
  <si>
    <t>Утвержденный
план</t>
  </si>
  <si>
    <t>Уточненный 
план</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</si>
  <si>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</si>
  <si>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</si>
  <si>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1 01 02 110 01 0000 110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</si>
  <si>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</si>
  <si>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</si>
  <si>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</si>
  <si>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</si>
  <si>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</si>
  <si>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</si>
  <si>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</si>
  <si>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</si>
  <si>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</si>
  <si>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</si>
  <si>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</si>
  <si>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1 16 11 060 01 0000 140</t>
  </si>
  <si>
    <t>Платежи, уплачиваемые в целях возмещения вреда, причиняемого автомобильным дорогам</t>
  </si>
  <si>
    <t>2 02 25 243 00 0000 150</t>
  </si>
  <si>
    <t>Субсидии бюджетам на строительство и реконструкцию (модернизацию) объектов питьевого водоснабжения</t>
  </si>
  <si>
    <t>2 02 25 750 00 0000 150</t>
  </si>
  <si>
    <t>Субсидии бюджетам на реализацию мероприятий по модернизации школьных систем образования</t>
  </si>
  <si>
    <t>2 02 27 112 00 0000 150</t>
  </si>
  <si>
    <t>Субсидии бюджетам на софинансирование капитальных вложений в объекты муниципальной собственности</t>
  </si>
  <si>
    <t>2 02 27 139 00 0000 150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</si>
  <si>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</si>
  <si>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</si>
  <si>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2 02 35 176 00 0000 150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</si>
  <si>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</si>
  <si>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</si>
  <si>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</si>
  <si>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</si>
  <si>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2 19 35 303 04 0000 150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</si>
  <si>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</si>
  <si>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ЗА 2022 ГОД</t>
  </si>
  <si>
    <t>Приложение № 4</t>
  </si>
  <si>
    <t>Приложение № 5</t>
  </si>
  <si>
    <t>по разделам, подразделам, целевым статьям (муниципальным программам</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</si>
  <si>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</si>
  <si>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</si>
  <si>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 xml:space="preserve">ведомственной структуры расходов бюджета городского округа Домодедово </t>
  </si>
  <si>
    <t xml:space="preserve">Расходы бюджета городского округа Домодедово за 2022 год в разрезе </t>
  </si>
  <si>
    <t xml:space="preserve"> по целевым статьям (государственным программам городского округа Домодедово и непрограммным направлениям деятельности),  группам и подгруппам видов расходов классификации расходов бюджета </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</si>
  <si>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</si>
  <si>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</si>
  <si>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1 17 15 020 04 0007 150</t>
  </si>
  <si>
    <t>Инициативные платежи, зачисляемые в бюджеты городских округов (приобретение и установка многофункциональной хоккейной коробки, адрес: Россия, Московская область, городской округ Домодедово, поселок санатория Подмосковье, 17)</t>
  </si>
  <si>
    <t>2 02 25 243 04 0000 150</t>
  </si>
  <si>
    <t>Субсидии бюджетам городских округов на строительство и реконструкцию (модернизацию) объектов питьевого водоснабжения</t>
  </si>
  <si>
    <t>2 02 25 750 04 0000 150</t>
  </si>
  <si>
    <t>Субсидии бюджетам городских округов на реализацию мероприятий по модернизации школьных систем образования</t>
  </si>
  <si>
    <t>2 02 27 112 04 0000 150</t>
  </si>
  <si>
    <t>Субсидии бюджетам городских округов на софинансирование капитальных вложений в объекты муниципальной собственности</t>
  </si>
  <si>
    <t>2 02 27 139 04 0000 150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</si>
  <si>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</si>
  <si>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2 02 35 120 04 0000 150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</si>
  <si>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</si>
  <si>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2 03 04 099 04 0002 150</t>
  </si>
  <si>
    <t>Прочие безвозмездные поступления от государственных (муниципальных) организаций в бюджеты городских округов (целевые субсидии)</t>
  </si>
  <si>
    <t>2 07 04 050 04 0300 150</t>
  </si>
  <si>
    <t>Прочие безвозмездные поступления в бюджеты городских округов (на предоставление единовременной денежной выплаты гражданам, проживающим на территории городского округа Домодедово Московской области, призванным на военную службу по мобилизации в Вооруженные силы Российской Федерации)</t>
  </si>
  <si>
    <t>2 07 04 050 04 0900 150</t>
  </si>
  <si>
    <t>Прочие безвозмездные поступления в бюджеты городских округов (строительство здания городской котельной и подключение к существующим тепловым сетям)</t>
  </si>
  <si>
    <t>1 16 01 154 01 0000 140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</si>
  <si>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</si>
  <si>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</si>
  <si>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</si>
  <si>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</si>
  <si>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</si>
  <si>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</si>
  <si>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2 02 35 135 04 0000 150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</si>
  <si>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</si>
  <si>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2 02 35 176 04 0000 150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</si>
  <si>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</si>
  <si>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</si>
  <si>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1 01 02 010 01 2200 110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</si>
  <si>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</si>
  <si>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</si>
  <si>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</si>
  <si>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</si>
  <si>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1 01 02 080 01 3000 110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</si>
  <si>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</si>
  <si>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</si>
  <si>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</si>
  <si>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1 01 02 110 01 1000 110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</si>
  <si>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</si>
  <si>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831 Министерство социального развития Московской области</t>
  </si>
  <si>
    <t>831</t>
  </si>
  <si>
    <t>1 16 01 183 01 0000 140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</si>
  <si>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</si>
  <si>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</si>
  <si>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</si>
  <si>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</si>
  <si>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</si>
  <si>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1 12 01 041 01 0000 120</t>
  </si>
  <si>
    <t>Плата за размещение отходов производства</t>
  </si>
  <si>
    <t>2 18 04 000 04 0000 150</t>
  </si>
  <si>
    <t>Доходы бюджетов городских округов от возврата организациями остатков субсидий прошлых лет</t>
  </si>
  <si>
    <t>1 05 01 011 01 0000 110</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</si>
  <si>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</si>
  <si>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</si>
  <si>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</si>
  <si>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</si>
  <si>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</si>
  <si>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</si>
  <si>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1 06 06 032 04 0000 110</t>
  </si>
  <si>
    <t>Земельный налог с организаций, обладающих земельным участком, расположенным в границах городских округов</t>
  </si>
  <si>
    <t>1 06 06 042 04 0000 110</t>
  </si>
  <si>
    <t>Земельный налог с физических лиц, обладающих земельным участком, расположенным в границах городских округов</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</si>
  <si>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</si>
  <si>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</si>
  <si>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</si>
  <si>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</si>
  <si>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</si>
  <si>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</si>
  <si>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</si>
  <si>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</si>
  <si>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</si>
  <si>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</si>
  <si>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</si>
  <si>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</si>
  <si>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</si>
  <si>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</si>
  <si>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</si>
  <si>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</si>
  <si>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</si>
  <si>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</si>
  <si>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</si>
  <si>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</si>
  <si>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</si>
  <si>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</si>
  <si>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ГОРОДСКОГО ОКРУГА ДОМОДЕДОВО ЗА 2022 ГОД</t>
  </si>
  <si>
    <t>ДЕФИЦИТА  БЮДЖЕТА ГОРОДСКОГО ОКРУГА ДОМОДЕДОВО за 2022 ГОД</t>
  </si>
  <si>
    <t xml:space="preserve">ФАКТИЧЕСКИЕ ИСТОЧНИКИ  ВНУТРЕННЕГО ФИНАНСИРОВАНИЯ  </t>
  </si>
  <si>
    <t xml:space="preserve">Утвержденный объем привлечения средств в 2022 году </t>
  </si>
  <si>
    <t>на 2022 год</t>
  </si>
  <si>
    <t>Утвержденный объем средств, направляемых на погашение основной суммы долга 
в 2022 году 
(тыс. рублей)</t>
  </si>
  <si>
    <t>ДЕФИЦИТА  БЮДЖЕТА ГОРОДСКОГО ОКРУГА ЗА 2022 ГОД</t>
  </si>
  <si>
    <t>Показатели выполнения программы муниципальных гарантий городского округа Домодедово  Московской области за 2022 год</t>
  </si>
  <si>
    <t>1. Перечень подлежащих предоставлению муниципальных гарантий городского округа Домодедово Московской области за 2022 год</t>
  </si>
  <si>
    <t>Цели предоставления муниципальных гарантий</t>
  </si>
  <si>
    <t>Предельный объем гарантий (тыс. рублей)</t>
  </si>
  <si>
    <t>Исполнено (тыс. рублей)</t>
  </si>
  <si>
    <t>Процент исполнения</t>
  </si>
  <si>
    <t>Основной долг</t>
  </si>
  <si>
    <t>Проценты по обслуживанию основного долга</t>
  </si>
  <si>
    <t xml:space="preserve">Исполнение муниципальных гарантий </t>
  </si>
  <si>
    <t>За счет источников внутреннего финансирования дефицита бюджета городского округа Домодедово Московской области</t>
  </si>
  <si>
    <t>За счет расходов бюджета городского округа Домодедово Московской области</t>
  </si>
  <si>
    <t>Объем бюджетных ассигнований на исполнение гарантий по возможным гарантийным случаям (тыс. рублей)</t>
  </si>
  <si>
    <t>Исполнение бюджетных ассигнований на исполнение гарантий по возможным гарантийным случаям                                  (тыс. рублей)</t>
  </si>
  <si>
    <t>Процент исполнения бюджетных ассигнований на исполнение гарантий по возможным гарантийным случаям</t>
  </si>
  <si>
    <t>2. Общий объем бюджетных ассигнований, предусмотренных на исполнение муниципальных гарантий городского округа Домодедово Московской области по возможным гарантийным случаям, в 2022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</si>
</sst>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gt;=50]#,##0.0,;[Red][&lt;=-50]\-#,##0.0,;#,##0.0,"/>
    <numFmt numFmtId="165" formatCode="#,##0.0"/>
    <numFmt numFmtId="166" formatCode="#,##0.0,"/>
    <numFmt numFmtId="167" formatCode="0.0"/>
    <numFmt numFmtId="168" formatCode="0.000"/>
    <numFmt numFmtId="169" formatCode="#,##0.0_ ;[Red]\-#,##0.0\ "/>
    <numFmt numFmtId="170" formatCode="#,##0.00_ ;[Red]\-#,##0.00\ "/>
  </numFmts>
  <fonts count="87" x14ac:knownFonts="1">
    <font>
      <sz val="11"/>
      <color indexed="8"/>
      <name val="Calibri"/>
      <family val="2"/>
      <scheme val="minor"/>
    </font>
    <font>
      <sz val="11"/>
      <color theme="1"/>
      <name val="Calibri"/>
      <family val="2"/>
      <charset val="204"/>
      <scheme val="minor"/>
    </font>
    <font>
      <sz val="8"/>
      <color rgb="FF000000"/>
      <name val="Arial"/>
      <family val="2"/>
      <charset val="204"/>
    </font>
    <font>
      <b/>
      <sz val="8"/>
      <color rgb="FF000000"/>
      <name val="Arial"/>
      <family val="2"/>
      <charset val="204"/>
    </font>
    <font>
      <sz val="10"/>
      <color rgb="FF000000"/>
      <name val="Arial"/>
      <family val="2"/>
      <charset val="204"/>
    </font>
    <font>
      <sz val="11"/>
      <color indexed="8"/>
      <name val="Calibri"/>
      <family val="2"/>
      <charset val="204"/>
    </font>
    <font>
      <b/>
      <sz val="10"/>
      <name val="Times New Roman Cyr"/>
      <family val="1"/>
      <charset val="204"/>
    </font>
    <font>
      <sz val="11"/>
      <color indexed="8"/>
      <name val="Calibri"/>
      <family val="2"/>
      <scheme val="minor"/>
    </font>
    <font>
      <sz val="12"/>
      <name val="Times New Roman Cyr"/>
      <charset val="204"/>
    </font>
    <font>
      <sz val="10"/>
      <name val="Times New Roman Cyr"/>
      <family val="1"/>
      <charset val="204"/>
    </font>
    <font>
      <sz val="10"/>
      <name val="Times New Roman"/>
      <family val="1"/>
    </font>
    <font>
      <b/>
      <sz val="12"/>
      <name val="Times New Roman Cyr"/>
      <charset val="204"/>
    </font>
    <font>
      <b/>
      <sz val="12"/>
      <name val="Times New Roman Cyr"/>
      <family val="1"/>
      <charset val="204"/>
    </font>
    <font>
      <sz val="10"/>
      <name val="Times New Roman"/>
      <family val="1"/>
      <charset val="204"/>
    </font>
    <font>
      <b/>
      <sz val="12"/>
      <color indexed="12"/>
      <name val="Times New Roman Cyr"/>
      <family val="1"/>
      <charset val="204"/>
    </font>
    <font>
      <b/>
      <sz val="10"/>
      <name val="Times New Roman"/>
      <family val="1"/>
      <charset val="204"/>
    </font>
    <font>
      <b/>
      <sz val="10"/>
      <color indexed="8"/>
      <name val="Times New Roman"/>
      <family val="1"/>
    </font>
    <font>
      <sz val="12"/>
      <color indexed="12"/>
      <name val="Times New Roman Cyr"/>
      <family val="1"/>
      <charset val="204"/>
    </font>
    <font>
      <i/>
      <sz val="10"/>
      <color indexed="8"/>
      <name val="Times New Roman"/>
      <family val="1"/>
    </font>
    <font>
      <sz val="10"/>
      <color indexed="8"/>
      <name val="Times New Roman"/>
      <family val="1"/>
    </font>
    <font>
      <sz val="12"/>
      <name val="Times New Roman Cyr"/>
      <family val="1"/>
      <charset val="204"/>
    </font>
    <font>
      <i/>
      <sz val="10"/>
      <color indexed="8"/>
      <name val="Times New Roman"/>
      <family val="1"/>
      <charset val="204"/>
    </font>
    <font>
      <b/>
      <sz val="10"/>
      <name val="Times New Roman"/>
      <family val="1"/>
    </font>
    <font>
      <b/>
      <sz val="10"/>
      <name val="Arial Cyr"/>
      <charset val="204"/>
    </font>
    <font>
      <i/>
      <sz val="10"/>
      <name val="Times New Roman"/>
      <family val="1"/>
      <charset val="204"/>
    </font>
    <font>
      <sz val="12"/>
      <color indexed="12"/>
      <name val="Times New Roman Cyr"/>
      <charset val="204"/>
    </font>
    <font>
      <b/>
      <sz val="8"/>
      <color indexed="81"/>
      <name val="Tahoma"/>
      <family val="2"/>
      <charset val="204"/>
    </font>
    <font>
      <sz val="8"/>
      <color indexed="81"/>
      <name val="Tahoma"/>
      <family val="2"/>
      <charset val="204"/>
    </font>
    <font>
      <b/>
      <sz val="11"/>
      <name val="Times New Roman CYR"/>
      <family val="1"/>
      <charset val="204"/>
    </font>
    <font>
      <sz val="9"/>
      <name val="Times New Roman"/>
      <family val="1"/>
    </font>
    <font>
      <sz val="9"/>
      <name val="Times New Roman Cyr"/>
      <family val="1"/>
      <charset val="204"/>
    </font>
    <font>
      <sz val="10"/>
      <color indexed="12"/>
      <name val="Times New Roman Cyr"/>
      <family val="1"/>
      <charset val="204"/>
    </font>
    <font>
      <b/>
      <sz val="9"/>
      <name val="Times New Roman"/>
      <family val="1"/>
    </font>
    <font>
      <i/>
      <sz val="9"/>
      <name val="Times New Roman"/>
      <family val="1"/>
      <charset val="204"/>
    </font>
    <font>
      <sz val="9"/>
      <name val="Times New Roman"/>
      <family val="1"/>
      <charset val="204"/>
    </font>
    <font>
      <sz val="8"/>
      <name val="Times New Roman Cyr"/>
      <family val="1"/>
      <charset val="204"/>
    </font>
    <font>
      <sz val="10"/>
      <name val="Arial Cyr"/>
      <charset val="204"/>
    </font>
    <font>
      <sz val="12"/>
      <name val="Arial Cyr"/>
      <charset val="204"/>
    </font>
    <font>
      <sz val="12"/>
      <name val="Times New Roman"/>
      <family val="1"/>
    </font>
    <font>
      <b/>
      <sz val="12"/>
      <name val="Times New Roman"/>
      <family val="1"/>
    </font>
    <font>
      <b/>
      <sz val="14"/>
      <name val="Times New Roman"/>
      <family val="1"/>
    </font>
    <font>
      <sz val="11"/>
      <name val="Times New Roman"/>
      <family val="1"/>
      <charset val="204"/>
    </font>
    <font>
      <sz val="12"/>
      <name val="Times New Roman"/>
      <family val="1"/>
      <charset val="204"/>
    </font>
    <font>
      <b/>
      <sz val="11"/>
      <name val="Times New Roman"/>
      <family val="1"/>
      <charset val="204"/>
    </font>
    <font>
      <sz val="11"/>
      <name val="Arial Cyr"/>
      <charset val="204"/>
    </font>
    <font>
      <b/>
      <sz val="11"/>
      <name val="Times New Roman"/>
      <family val="1"/>
    </font>
    <font>
      <sz val="11"/>
      <name val="Times New Roman"/>
      <family val="1"/>
    </font>
    <font>
      <sz val="11"/>
      <color indexed="12"/>
      <name val="Arial Cyr"/>
      <charset val="204"/>
    </font>
    <font>
      <sz val="10"/>
      <color indexed="12"/>
      <name val="Arial Cyr"/>
      <charset val="204"/>
    </font>
    <font>
      <sz val="12"/>
      <color indexed="12"/>
      <name val="Arial Cyr"/>
      <charset val="204"/>
    </font>
    <font>
      <sz val="11"/>
      <name val="Times New Roman Cyr"/>
      <family val="1"/>
      <charset val="204"/>
    </font>
    <font>
      <sz val="11"/>
      <color theme="3" tint="-0.249977111117893"/>
      <name val="Times New Roman Cyr"/>
      <charset val="204"/>
    </font>
    <font>
      <b/>
      <sz val="11"/>
      <name val="Times New Roman Cyr"/>
      <charset val="204"/>
    </font>
    <font>
      <b/>
      <sz val="11"/>
      <color rgb="FFFF0000"/>
      <name val="Times New Roman Cyr"/>
      <charset val="204"/>
    </font>
    <font>
      <sz val="11"/>
      <color theme="4" tint="-0.249977111117893"/>
      <name val="Times New Roman Cyr"/>
      <charset val="204"/>
    </font>
    <font>
      <sz val="12"/>
      <color rgb="FF000000"/>
      <name val="Times New Roman"/>
      <family val="1"/>
      <charset val="204"/>
    </font>
    <font>
      <sz val="10"/>
      <color rgb="FF000000"/>
      <name val="Times New Roman"/>
      <family val="1"/>
      <charset val="204"/>
    </font>
    <font>
      <b/>
      <sz val="10"/>
      <color rgb="FF000000"/>
      <name val="Times New Roman"/>
      <family val="1"/>
      <charset val="204"/>
    </font>
    <font>
      <sz val="10"/>
      <name val="Arial"/>
      <family val="2"/>
      <charset val="204"/>
    </font>
    <font>
      <b/>
      <sz val="10"/>
      <name val="Times New Roman Cyr"/>
      <charset val="204"/>
    </font>
    <font>
      <sz val="11"/>
      <color indexed="8"/>
      <name val="Times New Roman"/>
      <family val="1"/>
      <charset val="204"/>
    </font>
    <font>
      <b/>
      <sz val="11"/>
      <color rgb="FF000000"/>
      <name val="Times New Roman"/>
      <family val="1"/>
      <charset val="204"/>
    </font>
    <font>
      <b/>
      <sz val="9"/>
      <name val="Times New Roman"/>
      <family val="1"/>
      <charset val="204"/>
    </font>
    <font>
      <b/>
      <sz val="10"/>
      <color rgb="FF000000"/>
      <name val="Arial"/>
      <family val="2"/>
      <charset val="204"/>
    </font>
    <font>
      <b/>
      <sz val="12"/>
      <color rgb="FF002060"/>
      <name val="Times New Roman Cyr"/>
      <charset val="204"/>
    </font>
    <font>
      <b/>
      <sz val="11"/>
      <color theme="3" tint="0.39997558519241921"/>
      <name val="Times New Roman Cyr"/>
      <family val="1"/>
      <charset val="204"/>
    </font>
    <font>
      <sz val="8"/>
      <name val="Arial"/>
      <family val="2"/>
      <charset val="204"/>
    </font>
    <font>
      <sz val="8"/>
      <color theme="1"/>
      <name val="Arial"/>
      <family val="2"/>
      <charset val="204"/>
    </font>
    <font>
      <sz val="8"/>
      <color rgb="FF000000"/>
      <name val="Calibri"/>
      <family val="2"/>
      <charset val="204"/>
    </font>
    <font>
      <b/>
      <sz val="16"/>
      <color indexed="8"/>
      <name val="Times New Roman"/>
      <family val="1"/>
      <charset val="204"/>
    </font>
    <font>
      <sz val="12"/>
      <color indexed="8"/>
      <name val="Times New Roman"/>
      <family val="1"/>
      <charset val="204"/>
    </font>
    <font>
      <b/>
      <sz val="12"/>
      <color indexed="8"/>
      <name val="Times New Roman"/>
      <family val="1"/>
      <charset val="204"/>
    </font>
    <font>
      <b/>
      <sz val="12"/>
      <name val="Times New Roman"/>
      <family val="1"/>
      <charset val="204"/>
    </font>
    <font>
      <sz val="10"/>
      <color indexed="8"/>
      <name val="Times New Roman"/>
      <family val="1"/>
      <charset val="204"/>
    </font>
    <font>
      <b/>
      <sz val="10"/>
      <color indexed="8"/>
      <name val="Times New Roman"/>
      <family val="1"/>
      <charset val="204"/>
    </font>
    <font>
      <b/>
      <sz val="10"/>
      <color indexed="8"/>
      <name val="Arial"/>
      <family val="2"/>
    </font>
    <font>
      <b/>
      <sz val="11"/>
      <color rgb="FF002060"/>
      <name val="Times New Roman Cyr"/>
      <charset val="204"/>
    </font>
    <font>
      <sz val="12"/>
      <color theme="4" tint="-0.249977111117893"/>
      <name val="Times New Roman Cyr"/>
      <charset val="204"/>
    </font>
    <font>
      <sz val="12"/>
      <color theme="4" tint="-0.249977111117893"/>
      <name val="Times New Roman"/>
      <family val="1"/>
    </font>
    <font>
      <b/>
      <sz val="12"/>
      <color theme="4" tint="-0.249977111117893"/>
      <name val="Times New Roman Cyr"/>
      <charset val="204"/>
    </font>
    <font>
      <sz val="11"/>
      <color theme="0"/>
      <name val="Times New Roman Cyr"/>
      <family val="1"/>
      <charset val="204"/>
    </font>
    <font>
      <b/>
      <sz val="10"/>
      <color theme="0"/>
      <name val="Times New Roman Cyr"/>
      <family val="1"/>
      <charset val="204"/>
    </font>
    <font>
      <b/>
      <sz val="13"/>
      <name val="Times New Roman"/>
      <family val="1"/>
      <charset val="204"/>
    </font>
    <font>
      <b/>
      <sz val="9"/>
      <color rgb="FF000000"/>
      <name val="Arial"/>
      <family val="2"/>
      <charset val="204"/>
    </font>
    <font>
      <sz val="10"/>
      <color rgb="FF000000"/>
      <name val="Arial"/>
      <family val="2"/>
      <charset val="204"/>
    </font>
    <font>
      <b/>
      <sz val="8"/>
      <color rgb="FF000000"/>
      <name val="Arial"/>
      <family val="2"/>
      <charset val="204"/>
    </font>
    <font>
      <sz val="8"/>
      <color rgb="FF000000"/>
      <name val="Arial"/>
      <family val="2"/>
      <charset val="204"/>
    </font>
  </fonts>
  <fills count="8">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right/>
      <top/>
      <bottom style="thin">
        <color auto="1"/>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rgb="FF000000"/>
      </left>
      <right/>
      <top style="thin">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4">
    <xf numFmtId="0" fontId="0" fillId="0" borderId="0"/>
    <xf numFmtId="0" fontId="5" fillId="0" borderId="4"/>
    <xf numFmtId="43" fontId="7" fillId="0" borderId="0" applyFont="0" applyFill="0" applyBorder="0" applyAlignment="0" applyProtection="0"/>
    <xf numFmtId="0" fontId="8" fillId="0" borderId="4"/>
    <xf numFmtId="0" fontId="8" fillId="0" borderId="4"/>
    <xf numFmtId="0" fontId="36" fillId="0" borderId="4"/>
    <xf numFmtId="0" fontId="58" fillId="0" borderId="4"/>
    <xf numFmtId="0" fontId="1" fillId="0" borderId="4"/>
    <xf numFmtId="0" fontId="7" fillId="0" borderId="4"/>
    <xf numFmtId="43" fontId="7" fillId="0" borderId="4" applyFont="0" applyFill="0" applyBorder="0" applyAlignment="0" applyProtection="0"/>
    <xf numFmtId="0" fontId="36" fillId="0" borderId="4"/>
    <xf numFmtId="0" fontId="36" fillId="0" borderId="4"/>
    <xf numFmtId="0" fontId="58" fillId="0" borderId="4"/>
    <xf numFmtId="0" fontId="36" fillId="0" borderId="4"/>
  </cellStyleXfs>
  <cellXfs count="483">
    <xf numFmtId="0" fontId="0" fillId="0" borderId="0" xfId="0"/>
    <xf numFmtId="49" fontId="9" fillId="0" borderId="4" xfId="3" applyNumberFormat="1" applyFont="1" applyFill="1" applyProtection="1">
      <protection hidden="1"/>
    </xf>
    <xf numFmtId="0" fontId="10" fillId="0" borderId="0" xfId="0" applyFont="1" applyFill="1" applyAlignment="1" applyProtection="1">
      <protection hidden="1"/>
    </xf>
    <xf numFmtId="0" fontId="0" fillId="0" borderId="0" xfId="0" applyProtection="1">
      <protection hidden="1"/>
    </xf>
    <xf numFmtId="167" fontId="10" fillId="0" borderId="21" xfId="0" applyNumberFormat="1" applyFont="1" applyFill="1" applyBorder="1" applyAlignment="1" applyProtection="1">
      <alignment horizontal="left"/>
      <protection hidden="1"/>
    </xf>
    <xf numFmtId="167" fontId="9" fillId="0" borderId="4" xfId="3" applyNumberFormat="1" applyFont="1" applyFill="1" applyProtection="1">
      <protection hidden="1"/>
    </xf>
    <xf numFmtId="167" fontId="10" fillId="0" borderId="0" xfId="0" applyNumberFormat="1" applyFont="1" applyFill="1" applyAlignment="1" applyProtection="1">
      <alignment horizontal="left"/>
      <protection hidden="1"/>
    </xf>
    <xf numFmtId="0" fontId="0" fillId="0" borderId="4" xfId="0" applyBorder="1" applyProtection="1">
      <protection hidden="1"/>
    </xf>
    <xf numFmtId="167" fontId="0" fillId="0" borderId="0" xfId="0" applyNumberFormat="1" applyFill="1" applyProtection="1">
      <protection hidden="1"/>
    </xf>
    <xf numFmtId="167" fontId="9" fillId="0" borderId="4" xfId="3" applyNumberFormat="1" applyFont="1" applyFill="1" applyBorder="1" applyAlignment="1" applyProtection="1">
      <protection hidden="1"/>
    </xf>
    <xf numFmtId="167" fontId="10" fillId="0" borderId="4" xfId="0" applyNumberFormat="1" applyFont="1" applyFill="1" applyBorder="1" applyAlignment="1" applyProtection="1">
      <protection hidden="1"/>
    </xf>
    <xf numFmtId="0" fontId="9" fillId="0" borderId="0" xfId="0" applyFont="1" applyProtection="1">
      <protection hidden="1"/>
    </xf>
    <xf numFmtId="3" fontId="9" fillId="0" borderId="0" xfId="0" applyNumberFormat="1" applyFont="1" applyProtection="1">
      <protection hidden="1"/>
    </xf>
    <xf numFmtId="0" fontId="10" fillId="0" borderId="0" xfId="0" applyFont="1" applyAlignment="1" applyProtection="1">
      <protection hidden="1"/>
    </xf>
    <xf numFmtId="0" fontId="9" fillId="0" borderId="4" xfId="0" applyFont="1" applyBorder="1" applyProtection="1">
      <protection hidden="1"/>
    </xf>
    <xf numFmtId="167" fontId="9" fillId="0" borderId="4" xfId="0" applyNumberFormat="1" applyFont="1" applyFill="1" applyBorder="1" applyAlignment="1" applyProtection="1">
      <alignment horizontal="right"/>
      <protection hidden="1"/>
    </xf>
    <xf numFmtId="0" fontId="23" fillId="0" borderId="0" xfId="0" applyFont="1" applyProtection="1">
      <protection hidden="1"/>
    </xf>
    <xf numFmtId="0" fontId="24" fillId="0" borderId="25" xfId="0" applyFont="1" applyBorder="1" applyAlignment="1" applyProtection="1">
      <alignment horizontal="justify" vertical="top" wrapText="1"/>
      <protection hidden="1"/>
    </xf>
    <xf numFmtId="0" fontId="13" fillId="0" borderId="25" xfId="0" applyFont="1" applyBorder="1" applyAlignment="1" applyProtection="1">
      <alignment horizontal="justify" vertical="top" wrapText="1"/>
      <protection hidden="1"/>
    </xf>
    <xf numFmtId="0" fontId="13" fillId="0" borderId="25" xfId="0" applyFont="1" applyBorder="1" applyAlignment="1" applyProtection="1">
      <alignment horizontal="center" vertical="top" wrapText="1"/>
      <protection hidden="1"/>
    </xf>
    <xf numFmtId="0" fontId="15" fillId="0" borderId="25" xfId="0" applyFont="1" applyBorder="1" applyAlignment="1" applyProtection="1">
      <alignment horizontal="center" vertical="top" wrapText="1"/>
      <protection hidden="1"/>
    </xf>
    <xf numFmtId="0" fontId="24" fillId="0" borderId="25" xfId="0" applyFont="1" applyBorder="1" applyAlignment="1" applyProtection="1">
      <alignment vertical="top" wrapText="1"/>
      <protection hidden="1"/>
    </xf>
    <xf numFmtId="165" fontId="17" fillId="2" borderId="25" xfId="0" applyNumberFormat="1" applyFont="1" applyFill="1" applyBorder="1" applyProtection="1">
      <protection hidden="1"/>
    </xf>
    <xf numFmtId="0" fontId="13" fillId="0" borderId="25" xfId="0" applyFont="1" applyBorder="1" applyAlignment="1" applyProtection="1">
      <alignment vertical="top" wrapText="1"/>
      <protection hidden="1"/>
    </xf>
    <xf numFmtId="165" fontId="20" fillId="2" borderId="25" xfId="0" applyNumberFormat="1" applyFont="1" applyFill="1" applyBorder="1" applyProtection="1">
      <protection hidden="1"/>
    </xf>
    <xf numFmtId="0" fontId="15" fillId="0" borderId="25" xfId="0" applyFont="1" applyBorder="1" applyAlignment="1" applyProtection="1">
      <alignment horizontal="justify" vertical="top" wrapText="1"/>
      <protection hidden="1"/>
    </xf>
    <xf numFmtId="167" fontId="17" fillId="0" borderId="25" xfId="0" applyNumberFormat="1" applyFont="1" applyFill="1" applyBorder="1" applyProtection="1">
      <protection hidden="1"/>
    </xf>
    <xf numFmtId="168" fontId="17" fillId="0" borderId="25" xfId="0" applyNumberFormat="1" applyFont="1" applyFill="1" applyBorder="1" applyProtection="1">
      <protection hidden="1"/>
    </xf>
    <xf numFmtId="0" fontId="9" fillId="0" borderId="0" xfId="0" applyFont="1"/>
    <xf numFmtId="3" fontId="9" fillId="0" borderId="0" xfId="0" applyNumberFormat="1" applyFont="1"/>
    <xf numFmtId="0" fontId="20" fillId="0" borderId="0" xfId="0" applyFont="1"/>
    <xf numFmtId="165" fontId="12" fillId="0" borderId="0" xfId="0" applyNumberFormat="1" applyFont="1" applyFill="1" applyAlignment="1">
      <alignment horizontal="center"/>
    </xf>
    <xf numFmtId="0" fontId="9" fillId="0" borderId="4" xfId="0" applyFont="1" applyBorder="1"/>
    <xf numFmtId="3" fontId="9" fillId="0" borderId="4" xfId="0" applyNumberFormat="1" applyFont="1" applyBorder="1" applyAlignment="1">
      <alignment horizontal="right"/>
    </xf>
    <xf numFmtId="0" fontId="9" fillId="0" borderId="1" xfId="0" applyFont="1" applyBorder="1"/>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9" fillId="0" borderId="0" xfId="0" applyFont="1" applyFill="1"/>
    <xf numFmtId="0" fontId="29" fillId="0" borderId="27" xfId="0" applyFont="1" applyFill="1" applyBorder="1" applyAlignment="1">
      <alignment horizontal="center" vertical="top" wrapText="1"/>
    </xf>
    <xf numFmtId="0" fontId="33" fillId="0" borderId="27" xfId="0" applyFont="1" applyBorder="1" applyAlignment="1" applyProtection="1">
      <alignment horizontal="justify" vertical="top" wrapText="1"/>
      <protection hidden="1"/>
    </xf>
    <xf numFmtId="169" fontId="31" fillId="0" borderId="26" xfId="0" applyNumberFormat="1" applyFont="1" applyFill="1" applyBorder="1" applyProtection="1">
      <protection locked="0"/>
    </xf>
    <xf numFmtId="0" fontId="33" fillId="0" borderId="4" xfId="0" applyFont="1" applyBorder="1" applyAlignment="1" applyProtection="1">
      <alignment horizontal="justify" vertical="top" wrapText="1"/>
      <protection hidden="1"/>
    </xf>
    <xf numFmtId="0" fontId="9" fillId="0" borderId="4" xfId="0" applyFont="1" applyFill="1" applyBorder="1"/>
    <xf numFmtId="0" fontId="34" fillId="0" borderId="4" xfId="0" applyFont="1" applyBorder="1" applyAlignment="1" applyProtection="1">
      <alignment horizontal="justify" vertical="top" wrapText="1"/>
      <protection hidden="1"/>
    </xf>
    <xf numFmtId="3" fontId="35" fillId="0" borderId="0" xfId="0" applyNumberFormat="1" applyFont="1" applyFill="1"/>
    <xf numFmtId="0" fontId="35" fillId="0" borderId="4" xfId="0" applyFont="1" applyFill="1" applyBorder="1"/>
    <xf numFmtId="0" fontId="35" fillId="0" borderId="0" xfId="0" applyFont="1" applyFill="1"/>
    <xf numFmtId="0" fontId="35" fillId="0" borderId="0" xfId="0" applyFont="1"/>
    <xf numFmtId="3" fontId="35" fillId="0" borderId="0" xfId="0" applyNumberFormat="1" applyFont="1"/>
    <xf numFmtId="49" fontId="9" fillId="0" borderId="4" xfId="3" applyNumberFormat="1" applyFont="1" applyFill="1" applyAlignment="1" applyProtection="1">
      <protection hidden="1"/>
    </xf>
    <xf numFmtId="0" fontId="20" fillId="0" borderId="0" xfId="0" applyFont="1" applyProtection="1">
      <protection hidden="1"/>
    </xf>
    <xf numFmtId="0" fontId="30" fillId="0"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vertical="center" wrapText="1"/>
      <protection hidden="1"/>
    </xf>
    <xf numFmtId="165" fontId="9" fillId="0" borderId="1" xfId="0" applyNumberFormat="1" applyFont="1" applyFill="1" applyBorder="1" applyAlignment="1" applyProtection="1">
      <alignment horizontal="center"/>
      <protection hidden="1"/>
    </xf>
    <xf numFmtId="49" fontId="9" fillId="0" borderId="0" xfId="0" applyNumberFormat="1" applyFont="1" applyAlignment="1" applyProtection="1">
      <alignment horizontal="right"/>
      <protection hidden="1"/>
    </xf>
    <xf numFmtId="0" fontId="9" fillId="0" borderId="0" xfId="0" applyFont="1" applyFill="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Alignment="1" applyProtection="1">
      <alignment horizontal="right" vertical="top"/>
      <protection hidden="1"/>
    </xf>
    <xf numFmtId="0" fontId="13" fillId="0" borderId="0" xfId="0" applyFont="1" applyProtection="1">
      <protection hidden="1"/>
    </xf>
    <xf numFmtId="0" fontId="0" fillId="0" borderId="0" xfId="0" applyAlignment="1">
      <alignment horizontal="center" vertical="center"/>
    </xf>
    <xf numFmtId="0" fontId="37" fillId="0" borderId="0" xfId="0" applyFont="1" applyAlignment="1">
      <alignment horizontal="center" vertical="center"/>
    </xf>
    <xf numFmtId="4" fontId="37" fillId="0" borderId="0" xfId="0" applyNumberFormat="1" applyFont="1" applyAlignment="1">
      <alignment horizontal="center" vertical="center"/>
    </xf>
    <xf numFmtId="0" fontId="38" fillId="0" borderId="0" xfId="0" applyFont="1" applyAlignment="1"/>
    <xf numFmtId="49" fontId="41" fillId="0" borderId="0" xfId="0" applyNumberFormat="1" applyFont="1" applyAlignment="1">
      <alignment horizontal="center" vertical="center"/>
    </xf>
    <xf numFmtId="4" fontId="39" fillId="0" borderId="0" xfId="0" applyNumberFormat="1" applyFont="1" applyAlignment="1">
      <alignment horizontal="center"/>
    </xf>
    <xf numFmtId="0" fontId="41" fillId="0" borderId="4" xfId="0" applyFont="1" applyBorder="1" applyAlignment="1">
      <alignment horizontal="left" vertical="top"/>
    </xf>
    <xf numFmtId="0" fontId="44" fillId="0" borderId="0" xfId="0" applyFont="1" applyAlignment="1">
      <alignment horizontal="center" vertical="center"/>
    </xf>
    <xf numFmtId="0" fontId="45" fillId="0" borderId="0" xfId="0" applyFont="1" applyAlignment="1">
      <alignment horizontal="center"/>
    </xf>
    <xf numFmtId="4" fontId="45" fillId="0" borderId="0" xfId="0" applyNumberFormat="1" applyFont="1" applyAlignment="1">
      <alignment horizontal="center"/>
    </xf>
    <xf numFmtId="3" fontId="11" fillId="4" borderId="1" xfId="0" applyNumberFormat="1" applyFont="1" applyFill="1" applyBorder="1" applyAlignment="1">
      <alignment horizontal="center" vertical="center"/>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8" fillId="2" borderId="1" xfId="0" applyFont="1" applyFill="1" applyBorder="1" applyAlignment="1">
      <alignment vertical="center" wrapText="1"/>
    </xf>
    <xf numFmtId="49"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48" fillId="0" borderId="4" xfId="0" applyFont="1" applyFill="1" applyBorder="1" applyAlignment="1">
      <alignment horizontal="center" vertical="center"/>
    </xf>
    <xf numFmtId="0" fontId="28" fillId="0" borderId="4" xfId="0" applyFont="1" applyFill="1" applyBorder="1" applyAlignment="1">
      <alignment horizontal="center" vertical="center"/>
    </xf>
    <xf numFmtId="0" fontId="50" fillId="0" borderId="4" xfId="0" applyFont="1" applyFill="1" applyBorder="1" applyAlignment="1">
      <alignment horizontal="center" vertical="center"/>
    </xf>
    <xf numFmtId="4" fontId="28" fillId="0" borderId="4" xfId="0" applyNumberFormat="1" applyFont="1" applyFill="1" applyBorder="1" applyAlignment="1">
      <alignment horizontal="center" vertical="center"/>
    </xf>
    <xf numFmtId="3" fontId="52" fillId="0" borderId="4" xfId="0" applyNumberFormat="1" applyFont="1" applyFill="1" applyBorder="1" applyAlignment="1">
      <alignment horizontal="center" vertical="center"/>
    </xf>
    <xf numFmtId="3" fontId="53" fillId="0" borderId="4" xfId="0" applyNumberFormat="1" applyFont="1" applyFill="1" applyBorder="1" applyAlignment="1">
      <alignment horizontal="center" vertical="center"/>
    </xf>
    <xf numFmtId="49" fontId="54" fillId="0" borderId="4" xfId="0" applyNumberFormat="1" applyFont="1" applyFill="1" applyBorder="1" applyAlignment="1">
      <alignment horizontal="center" vertical="center"/>
    </xf>
    <xf numFmtId="49" fontId="51" fillId="0" borderId="4" xfId="0" applyNumberFormat="1" applyFont="1" applyFill="1" applyBorder="1" applyAlignment="1">
      <alignment horizontal="center" vertical="center"/>
    </xf>
    <xf numFmtId="0" fontId="51" fillId="0" borderId="4" xfId="0" applyFont="1" applyFill="1" applyBorder="1" applyAlignment="1">
      <alignment horizontal="center" vertical="center" wrapText="1"/>
    </xf>
    <xf numFmtId="4" fontId="52" fillId="0" borderId="4" xfId="0" applyNumberFormat="1" applyFont="1" applyFill="1" applyBorder="1" applyAlignment="1">
      <alignment horizontal="center" vertical="center"/>
    </xf>
    <xf numFmtId="0" fontId="0" fillId="0" borderId="0" xfId="0" applyFill="1" applyAlignment="1">
      <alignment horizontal="center" vertical="center"/>
    </xf>
    <xf numFmtId="0" fontId="37" fillId="0" borderId="0" xfId="0" applyFont="1" applyFill="1" applyAlignment="1">
      <alignment horizontal="center" vertical="center"/>
    </xf>
    <xf numFmtId="4" fontId="37" fillId="0" borderId="0" xfId="0" applyNumberFormat="1" applyFont="1" applyFill="1" applyAlignment="1">
      <alignment horizontal="center" vertical="center"/>
    </xf>
    <xf numFmtId="166" fontId="55" fillId="0" borderId="1" xfId="0" applyNumberFormat="1" applyFont="1" applyFill="1" applyBorder="1" applyAlignment="1">
      <alignment horizontal="right" vertical="center"/>
    </xf>
    <xf numFmtId="0" fontId="10" fillId="0" borderId="1" xfId="0" applyFont="1" applyBorder="1" applyAlignment="1" applyProtection="1">
      <alignment horizontal="center" vertical="top" wrapText="1"/>
      <protection hidden="1"/>
    </xf>
    <xf numFmtId="0" fontId="19" fillId="0" borderId="1" xfId="0" applyFont="1" applyBorder="1" applyAlignment="1" applyProtection="1">
      <alignment horizontal="justify" vertical="top" wrapText="1"/>
      <protection hidden="1"/>
    </xf>
    <xf numFmtId="0" fontId="13" fillId="0" borderId="1" xfId="0" applyFont="1" applyBorder="1" applyAlignment="1" applyProtection="1">
      <alignment horizontal="left" vertical="top" wrapText="1"/>
      <protection hidden="1"/>
    </xf>
    <xf numFmtId="0" fontId="29" fillId="0" borderId="29" xfId="0" applyFont="1" applyFill="1" applyBorder="1" applyAlignment="1">
      <alignment horizontal="center" vertical="top" wrapText="1"/>
    </xf>
    <xf numFmtId="0" fontId="29" fillId="0" borderId="30" xfId="0" applyFont="1" applyFill="1" applyBorder="1" applyAlignment="1">
      <alignment horizontal="center" vertical="top" wrapText="1"/>
    </xf>
    <xf numFmtId="0" fontId="32" fillId="0" borderId="30" xfId="0" applyFont="1" applyBorder="1" applyAlignment="1" applyProtection="1">
      <alignment horizontal="justify" vertical="top" wrapText="1"/>
      <protection hidden="1"/>
    </xf>
    <xf numFmtId="169" fontId="31" fillId="0" borderId="30" xfId="0" applyNumberFormat="1" applyFont="1" applyFill="1" applyBorder="1" applyProtection="1">
      <protection locked="0"/>
    </xf>
    <xf numFmtId="169" fontId="31" fillId="0" borderId="31" xfId="0" applyNumberFormat="1" applyFont="1" applyFill="1" applyBorder="1" applyProtection="1">
      <protection locked="0"/>
    </xf>
    <xf numFmtId="49" fontId="22" fillId="0" borderId="1" xfId="0" applyNumberFormat="1" applyFont="1" applyFill="1" applyBorder="1" applyAlignment="1" applyProtection="1">
      <alignment horizontal="center" vertical="top" wrapText="1"/>
      <protection hidden="1"/>
    </xf>
    <xf numFmtId="49" fontId="13" fillId="0" borderId="1" xfId="0" applyNumberFormat="1" applyFont="1" applyFill="1" applyBorder="1" applyAlignment="1" applyProtection="1">
      <alignment horizontal="center" vertical="top" wrapText="1"/>
      <protection hidden="1"/>
    </xf>
    <xf numFmtId="0" fontId="22" fillId="0" borderId="1" xfId="0" applyFont="1" applyFill="1" applyBorder="1" applyAlignment="1" applyProtection="1">
      <alignment horizontal="left" vertical="top" wrapText="1"/>
      <protection hidden="1"/>
    </xf>
    <xf numFmtId="0" fontId="16" fillId="0" borderId="1" xfId="0" applyFont="1" applyFill="1" applyBorder="1" applyAlignment="1" applyProtection="1">
      <alignment horizontal="center" vertical="center" wrapText="1"/>
      <protection hidden="1"/>
    </xf>
    <xf numFmtId="165" fontId="25" fillId="0" borderId="1" xfId="0" applyNumberFormat="1" applyFont="1" applyFill="1" applyBorder="1" applyProtection="1">
      <protection hidden="1"/>
    </xf>
    <xf numFmtId="0" fontId="13" fillId="0" borderId="1" xfId="0" applyFont="1" applyFill="1" applyBorder="1" applyAlignment="1" applyProtection="1">
      <alignment horizontal="left" vertical="top" wrapText="1"/>
      <protection hidden="1"/>
    </xf>
    <xf numFmtId="0" fontId="13" fillId="0" borderId="1" xfId="0" applyFont="1" applyFill="1" applyBorder="1" applyAlignment="1" applyProtection="1">
      <alignment horizontal="center" vertical="center" wrapText="1"/>
      <protection hidden="1"/>
    </xf>
    <xf numFmtId="166" fontId="56" fillId="0" borderId="1" xfId="0" applyNumberFormat="1" applyFont="1" applyFill="1" applyBorder="1" applyAlignment="1">
      <alignment horizontal="center" vertical="center"/>
    </xf>
    <xf numFmtId="166" fontId="57" fillId="0" borderId="1" xfId="0" applyNumberFormat="1" applyFont="1" applyFill="1" applyBorder="1" applyAlignment="1">
      <alignment horizontal="center" vertical="center"/>
    </xf>
    <xf numFmtId="0" fontId="9" fillId="0" borderId="4" xfId="4" applyFont="1" applyFill="1"/>
    <xf numFmtId="0" fontId="9" fillId="0" borderId="4" xfId="4" applyFont="1" applyFill="1" applyAlignment="1">
      <alignment horizontal="left"/>
    </xf>
    <xf numFmtId="0" fontId="9" fillId="0" borderId="4" xfId="5" applyFont="1" applyFill="1"/>
    <xf numFmtId="0" fontId="6" fillId="0" borderId="4" xfId="4" applyFont="1" applyFill="1"/>
    <xf numFmtId="0" fontId="9" fillId="0" borderId="7" xfId="5" applyFont="1" applyFill="1" applyBorder="1" applyAlignment="1">
      <alignment horizontal="center"/>
    </xf>
    <xf numFmtId="0" fontId="9" fillId="0" borderId="4" xfId="5" applyFont="1" applyFill="1" applyBorder="1"/>
    <xf numFmtId="0" fontId="9" fillId="0" borderId="1" xfId="5" applyFont="1" applyFill="1" applyBorder="1"/>
    <xf numFmtId="0" fontId="58" fillId="0" borderId="4" xfId="6" applyFill="1"/>
    <xf numFmtId="0" fontId="58" fillId="0" borderId="1" xfId="6" applyFill="1" applyBorder="1"/>
    <xf numFmtId="0" fontId="60" fillId="0" borderId="0" xfId="0" applyFont="1"/>
    <xf numFmtId="0" fontId="16" fillId="0" borderId="26" xfId="0" applyFont="1" applyBorder="1" applyAlignment="1" applyProtection="1">
      <alignment vertical="top" wrapText="1"/>
      <protection hidden="1"/>
    </xf>
    <xf numFmtId="165" fontId="14" fillId="0" borderId="26" xfId="0" applyNumberFormat="1" applyFont="1" applyFill="1" applyBorder="1" applyProtection="1">
      <protection hidden="1"/>
    </xf>
    <xf numFmtId="165" fontId="17" fillId="0" borderId="1" xfId="0" applyNumberFormat="1" applyFont="1" applyFill="1" applyBorder="1" applyProtection="1">
      <protection hidden="1"/>
    </xf>
    <xf numFmtId="165" fontId="20" fillId="0" borderId="1" xfId="0" applyNumberFormat="1" applyFont="1" applyFill="1" applyBorder="1" applyProtection="1">
      <protection hidden="1"/>
    </xf>
    <xf numFmtId="0" fontId="62" fillId="0" borderId="7" xfId="0" applyFont="1" applyFill="1" applyBorder="1" applyAlignment="1">
      <alignment horizontal="left" vertical="center" wrapText="1"/>
    </xf>
    <xf numFmtId="0" fontId="62" fillId="0" borderId="1" xfId="0" applyFont="1" applyFill="1" applyBorder="1" applyAlignment="1">
      <alignment horizontal="center" vertical="center" wrapText="1"/>
    </xf>
    <xf numFmtId="0" fontId="60" fillId="0" borderId="0" xfId="0" applyFont="1" applyAlignment="1"/>
    <xf numFmtId="0" fontId="9" fillId="0" borderId="0" xfId="0" applyFont="1" applyFill="1" applyAlignment="1">
      <alignment horizontal="left"/>
    </xf>
    <xf numFmtId="49" fontId="50" fillId="0" borderId="4" xfId="3" applyNumberFormat="1" applyFont="1" applyFill="1" applyProtection="1">
      <protection hidden="1"/>
    </xf>
    <xf numFmtId="0" fontId="50" fillId="0" borderId="4" xfId="4" applyFont="1" applyFill="1" applyAlignment="1">
      <alignment horizontal="left"/>
    </xf>
    <xf numFmtId="0" fontId="11" fillId="5" borderId="1" xfId="0" applyFont="1" applyFill="1" applyBorder="1" applyAlignment="1">
      <alignment horizontal="center" vertical="center"/>
    </xf>
    <xf numFmtId="0" fontId="11" fillId="5" borderId="1" xfId="0" applyFont="1" applyFill="1" applyBorder="1" applyAlignment="1">
      <alignment vertical="center"/>
    </xf>
    <xf numFmtId="0" fontId="20" fillId="0"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60" fillId="0" borderId="0" xfId="0" applyFont="1" applyFill="1"/>
    <xf numFmtId="0" fontId="60" fillId="0" borderId="0" xfId="0" applyFont="1" applyFill="1" applyAlignment="1"/>
    <xf numFmtId="0" fontId="10" fillId="0" borderId="1" xfId="0" applyFont="1" applyBorder="1" applyAlignment="1" applyProtection="1">
      <alignment horizontal="center" vertical="center" wrapText="1"/>
      <protection hidden="1"/>
    </xf>
    <xf numFmtId="0" fontId="15" fillId="0" borderId="37" xfId="0" applyFont="1" applyBorder="1" applyAlignment="1" applyProtection="1">
      <alignment horizontal="center" vertical="top" wrapText="1"/>
      <protection hidden="1"/>
    </xf>
    <xf numFmtId="0" fontId="16" fillId="0" borderId="25" xfId="0" applyFont="1" applyBorder="1" applyAlignment="1" applyProtection="1">
      <alignment horizontal="justify" vertical="top" wrapText="1"/>
      <protection hidden="1"/>
    </xf>
    <xf numFmtId="0" fontId="10" fillId="0" borderId="37" xfId="0" applyFont="1" applyBorder="1" applyAlignment="1" applyProtection="1">
      <alignment horizontal="center" vertical="top" wrapText="1"/>
      <protection hidden="1"/>
    </xf>
    <xf numFmtId="0" fontId="18" fillId="0" borderId="25" xfId="0" applyFont="1" applyBorder="1" applyAlignment="1" applyProtection="1">
      <alignment horizontal="justify" vertical="top" wrapText="1"/>
      <protection hidden="1"/>
    </xf>
    <xf numFmtId="0" fontId="19" fillId="0" borderId="25" xfId="0" applyFont="1" applyBorder="1" applyAlignment="1" applyProtection="1">
      <alignment horizontal="justify" vertical="top" wrapText="1"/>
      <protection hidden="1"/>
    </xf>
    <xf numFmtId="0" fontId="21" fillId="0" borderId="25" xfId="0" applyFont="1" applyBorder="1" applyAlignment="1" applyProtection="1">
      <alignment horizontal="justify" vertical="top" wrapText="1"/>
      <protection hidden="1"/>
    </xf>
    <xf numFmtId="0" fontId="10" fillId="0" borderId="25" xfId="0" applyFont="1" applyBorder="1" applyAlignment="1" applyProtection="1">
      <alignment horizontal="justify" vertical="top" wrapText="1"/>
      <protection hidden="1"/>
    </xf>
    <xf numFmtId="0" fontId="22" fillId="0" borderId="37" xfId="0" applyFont="1" applyBorder="1" applyAlignment="1" applyProtection="1">
      <alignment horizontal="center" vertical="top" wrapText="1"/>
      <protection hidden="1"/>
    </xf>
    <xf numFmtId="0" fontId="22" fillId="0" borderId="25" xfId="0" applyFont="1" applyBorder="1" applyAlignment="1" applyProtection="1">
      <alignment horizontal="justify" vertical="top" wrapText="1"/>
      <protection hidden="1"/>
    </xf>
    <xf numFmtId="0" fontId="13" fillId="0" borderId="37" xfId="0" applyFont="1" applyBorder="1" applyAlignment="1" applyProtection="1">
      <alignment horizontal="center" vertical="top" wrapText="1"/>
      <protection hidden="1"/>
    </xf>
    <xf numFmtId="0" fontId="13" fillId="0" borderId="39" xfId="0" applyFont="1" applyBorder="1" applyAlignment="1" applyProtection="1">
      <alignment horizontal="center" vertical="top" wrapText="1"/>
      <protection hidden="1"/>
    </xf>
    <xf numFmtId="0" fontId="13" fillId="0" borderId="38" xfId="0" applyFont="1" applyBorder="1" applyAlignment="1" applyProtection="1">
      <alignment horizontal="justify" vertical="top" wrapText="1"/>
      <protection hidden="1"/>
    </xf>
    <xf numFmtId="0" fontId="13" fillId="0" borderId="40" xfId="0" applyFont="1" applyBorder="1" applyAlignment="1" applyProtection="1">
      <alignment horizontal="center" vertical="top" wrapText="1"/>
      <protection hidden="1"/>
    </xf>
    <xf numFmtId="0" fontId="13" fillId="0" borderId="26" xfId="0" applyFont="1" applyBorder="1" applyAlignment="1" applyProtection="1">
      <alignment horizontal="justify" vertical="top" wrapText="1"/>
      <protection hidden="1"/>
    </xf>
    <xf numFmtId="0" fontId="15" fillId="0" borderId="41" xfId="0" applyFont="1" applyBorder="1" applyAlignment="1" applyProtection="1">
      <alignment horizontal="center" vertical="top" wrapText="1"/>
      <protection hidden="1"/>
    </xf>
    <xf numFmtId="0" fontId="22" fillId="0" borderId="26" xfId="0" applyFont="1" applyBorder="1" applyAlignment="1" applyProtection="1">
      <alignment horizontal="justify" vertical="top" wrapText="1"/>
      <protection hidden="1"/>
    </xf>
    <xf numFmtId="0" fontId="13" fillId="0" borderId="41" xfId="0" applyFont="1" applyBorder="1" applyAlignment="1" applyProtection="1">
      <alignment horizontal="center" vertical="top" wrapText="1"/>
      <protection hidden="1"/>
    </xf>
    <xf numFmtId="0" fontId="15" fillId="0" borderId="42" xfId="0" applyFont="1" applyBorder="1" applyAlignment="1" applyProtection="1">
      <alignment horizontal="center" vertical="top" wrapText="1"/>
      <protection hidden="1"/>
    </xf>
    <xf numFmtId="0" fontId="13" fillId="0" borderId="42" xfId="0" applyFont="1" applyBorder="1" applyAlignment="1" applyProtection="1">
      <alignment horizontal="center" vertical="top" wrapText="1"/>
      <protection hidden="1"/>
    </xf>
    <xf numFmtId="0" fontId="13" fillId="0" borderId="42" xfId="0" applyFont="1" applyBorder="1" applyAlignment="1" applyProtection="1">
      <alignment horizontal="left" vertical="top" wrapText="1"/>
      <protection hidden="1"/>
    </xf>
    <xf numFmtId="0" fontId="16" fillId="0" borderId="25" xfId="0" applyFont="1" applyBorder="1" applyAlignment="1" applyProtection="1">
      <alignment vertical="top" wrapText="1"/>
      <protection hidden="1"/>
    </xf>
    <xf numFmtId="0" fontId="13" fillId="0" borderId="43" xfId="0" applyFont="1" applyBorder="1" applyAlignment="1" applyProtection="1">
      <alignment horizontal="justify" vertical="top" wrapText="1"/>
      <protection hidden="1"/>
    </xf>
    <xf numFmtId="165" fontId="9" fillId="0" borderId="4" xfId="5" applyNumberFormat="1" applyFont="1" applyFill="1"/>
    <xf numFmtId="49" fontId="52" fillId="3" borderId="1" xfId="0" applyNumberFormat="1" applyFont="1" applyFill="1" applyBorder="1" applyAlignment="1">
      <alignment horizontal="center" vertical="center"/>
    </xf>
    <xf numFmtId="0" fontId="43" fillId="3" borderId="2" xfId="0" applyNumberFormat="1" applyFont="1" applyFill="1" applyBorder="1" applyAlignment="1">
      <alignment horizontal="center" vertical="center"/>
    </xf>
    <xf numFmtId="0" fontId="52" fillId="3" borderId="1" xfId="0" applyFont="1" applyFill="1" applyBorder="1" applyAlignment="1">
      <alignment horizontal="center" vertical="center" wrapText="1"/>
    </xf>
    <xf numFmtId="0" fontId="38" fillId="3" borderId="28" xfId="0" applyFont="1" applyFill="1" applyBorder="1" applyAlignment="1">
      <alignment horizontal="center" vertical="center" wrapText="1"/>
    </xf>
    <xf numFmtId="0" fontId="42" fillId="0" borderId="2" xfId="0" applyNumberFormat="1" applyFont="1" applyFill="1" applyBorder="1" applyAlignment="1">
      <alignment horizontal="center" vertical="center"/>
    </xf>
    <xf numFmtId="49" fontId="52" fillId="4" borderId="1" xfId="0" applyNumberFormat="1" applyFont="1" applyFill="1" applyBorder="1" applyAlignment="1">
      <alignment horizontal="center" vertical="center"/>
    </xf>
    <xf numFmtId="0" fontId="52" fillId="4"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4" fontId="65" fillId="0" borderId="4" xfId="0" applyNumberFormat="1" applyFont="1" applyFill="1" applyBorder="1" applyAlignment="1">
      <alignment horizontal="center" vertical="center"/>
    </xf>
    <xf numFmtId="0" fontId="7" fillId="0" borderId="4" xfId="8"/>
    <xf numFmtId="0" fontId="3" fillId="0" borderId="46" xfId="8" applyNumberFormat="1" applyFont="1" applyBorder="1" applyAlignment="1">
      <alignment horizontal="center" vertical="center" wrapText="1"/>
    </xf>
    <xf numFmtId="0" fontId="3" fillId="0" borderId="46" xfId="8" applyNumberFormat="1" applyFont="1" applyBorder="1" applyAlignment="1">
      <alignment horizontal="center" vertical="center"/>
    </xf>
    <xf numFmtId="49" fontId="2" fillId="0" borderId="48" xfId="8" applyNumberFormat="1" applyFont="1" applyBorder="1" applyAlignment="1">
      <alignment horizontal="center" vertical="center"/>
    </xf>
    <xf numFmtId="49" fontId="2" fillId="0" borderId="1" xfId="8" applyNumberFormat="1" applyFont="1" applyBorder="1" applyAlignment="1">
      <alignment horizontal="center" vertical="center"/>
    </xf>
    <xf numFmtId="0" fontId="2" fillId="0" borderId="4" xfId="8" applyFont="1" applyBorder="1" applyAlignment="1"/>
    <xf numFmtId="0" fontId="67" fillId="0" borderId="4" xfId="7" applyFont="1"/>
    <xf numFmtId="0" fontId="66" fillId="0" borderId="48" xfId="10" applyFont="1" applyFill="1" applyBorder="1" applyAlignment="1">
      <alignment wrapText="1"/>
    </xf>
    <xf numFmtId="0" fontId="66" fillId="0" borderId="1" xfId="13" applyFont="1" applyFill="1" applyBorder="1" applyAlignment="1">
      <alignment wrapText="1"/>
    </xf>
    <xf numFmtId="0" fontId="66" fillId="0" borderId="1" xfId="3" applyFont="1" applyFill="1" applyBorder="1" applyAlignment="1" applyProtection="1">
      <alignment horizontal="left" vertical="center" wrapText="1"/>
      <protection hidden="1"/>
    </xf>
    <xf numFmtId="0" fontId="66" fillId="0" borderId="1" xfId="10" applyFont="1" applyFill="1" applyBorder="1" applyAlignment="1">
      <alignment wrapText="1"/>
    </xf>
    <xf numFmtId="169" fontId="2" fillId="0" borderId="48" xfId="8" applyNumberFormat="1" applyFont="1" applyBorder="1" applyAlignment="1">
      <alignment horizontal="right" vertical="center"/>
    </xf>
    <xf numFmtId="169" fontId="2" fillId="0" borderId="1" xfId="8" applyNumberFormat="1" applyFont="1" applyBorder="1" applyAlignment="1">
      <alignment horizontal="right" vertical="center"/>
    </xf>
    <xf numFmtId="169" fontId="68" fillId="0" borderId="1" xfId="8" applyNumberFormat="1" applyFont="1" applyFill="1" applyBorder="1" applyAlignment="1">
      <alignment horizontal="right" vertical="center"/>
    </xf>
    <xf numFmtId="169" fontId="3" fillId="0" borderId="46" xfId="8" applyNumberFormat="1" applyFont="1" applyBorder="1" applyAlignment="1">
      <alignment horizontal="right" vertical="center"/>
    </xf>
    <xf numFmtId="0" fontId="71" fillId="0" borderId="4" xfId="0" applyFont="1" applyFill="1" applyBorder="1" applyAlignment="1">
      <alignment horizontal="right"/>
    </xf>
    <xf numFmtId="0" fontId="70" fillId="0" borderId="1" xfId="0" applyFont="1" applyFill="1" applyBorder="1" applyAlignment="1">
      <alignment horizontal="center" vertical="top" wrapText="1"/>
    </xf>
    <xf numFmtId="0" fontId="71" fillId="0" borderId="1" xfId="0" applyFont="1" applyFill="1" applyBorder="1" applyAlignment="1">
      <alignment vertical="top" wrapText="1"/>
    </xf>
    <xf numFmtId="165" fontId="70" fillId="0" borderId="1" xfId="0" applyNumberFormat="1" applyFont="1" applyFill="1" applyBorder="1" applyAlignment="1">
      <alignment vertical="top"/>
    </xf>
    <xf numFmtId="165" fontId="70" fillId="0" borderId="1" xfId="0" applyNumberFormat="1" applyFont="1" applyFill="1" applyBorder="1" applyAlignment="1">
      <alignment horizontal="center" vertical="top" wrapText="1"/>
    </xf>
    <xf numFmtId="165" fontId="72" fillId="0" borderId="1" xfId="0" applyNumberFormat="1" applyFont="1" applyFill="1" applyBorder="1" applyAlignment="1">
      <alignment vertical="top"/>
    </xf>
    <xf numFmtId="165" fontId="72" fillId="0" borderId="1" xfId="0" applyNumberFormat="1" applyFont="1" applyFill="1" applyBorder="1" applyAlignment="1">
      <alignment horizontal="right" vertical="top"/>
    </xf>
    <xf numFmtId="0" fontId="70" fillId="0" borderId="1" xfId="0" applyFont="1" applyFill="1" applyBorder="1" applyAlignment="1">
      <alignment horizontal="left" vertical="top" indent="2"/>
    </xf>
    <xf numFmtId="165" fontId="42" fillId="0" borderId="1" xfId="0" applyNumberFormat="1" applyFont="1" applyFill="1" applyBorder="1" applyAlignment="1">
      <alignment vertical="top"/>
    </xf>
    <xf numFmtId="165" fontId="42" fillId="0" borderId="1" xfId="0" applyNumberFormat="1" applyFont="1" applyFill="1" applyBorder="1" applyAlignment="1">
      <alignment horizontal="right" vertical="top"/>
    </xf>
    <xf numFmtId="165" fontId="71" fillId="0" borderId="1" xfId="0" applyNumberFormat="1" applyFont="1" applyFill="1" applyBorder="1" applyAlignment="1">
      <alignment horizontal="right" vertical="top" wrapText="1"/>
    </xf>
    <xf numFmtId="3" fontId="72" fillId="0" borderId="4" xfId="0" applyNumberFormat="1" applyFont="1" applyFill="1" applyBorder="1" applyAlignment="1">
      <alignment horizontal="right" vertical="center"/>
    </xf>
    <xf numFmtId="3" fontId="71" fillId="0" borderId="4" xfId="0" applyNumberFormat="1" applyFont="1" applyFill="1" applyBorder="1" applyAlignment="1">
      <alignment horizontal="right" vertical="center" wrapText="1"/>
    </xf>
    <xf numFmtId="0" fontId="75" fillId="0" borderId="0" xfId="0" applyFont="1" applyFill="1"/>
    <xf numFmtId="165" fontId="71" fillId="0" borderId="1" xfId="0" applyNumberFormat="1" applyFont="1" applyFill="1" applyBorder="1" applyAlignment="1">
      <alignment vertical="top"/>
    </xf>
    <xf numFmtId="165" fontId="72" fillId="0" borderId="1" xfId="0" applyNumberFormat="1" applyFont="1" applyFill="1" applyBorder="1" applyAlignment="1">
      <alignment horizontal="right" vertical="top" wrapText="1"/>
    </xf>
    <xf numFmtId="165" fontId="42" fillId="0" borderId="1" xfId="0" applyNumberFormat="1" applyFont="1" applyFill="1" applyBorder="1" applyAlignment="1">
      <alignment horizontal="right" vertical="top" wrapText="1"/>
    </xf>
    <xf numFmtId="165" fontId="70" fillId="0" borderId="1" xfId="0" applyNumberFormat="1" applyFont="1" applyFill="1" applyBorder="1" applyAlignment="1">
      <alignment horizontal="right" vertical="top" wrapText="1"/>
    </xf>
    <xf numFmtId="0" fontId="0" fillId="0" borderId="0" xfId="0" applyFill="1"/>
    <xf numFmtId="0" fontId="30" fillId="0" borderId="1" xfId="0" applyFont="1" applyFill="1" applyBorder="1" applyAlignment="1" applyProtection="1">
      <alignment horizontal="center" vertical="center"/>
      <protection hidden="1"/>
    </xf>
    <xf numFmtId="167" fontId="9" fillId="0" borderId="1"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9" fillId="0" borderId="1" xfId="0" applyFont="1" applyFill="1" applyBorder="1" applyProtection="1">
      <protection hidden="1"/>
    </xf>
    <xf numFmtId="0" fontId="23" fillId="0" borderId="1" xfId="0" applyFont="1" applyFill="1" applyBorder="1" applyAlignment="1">
      <alignment horizontal="center" wrapText="1"/>
    </xf>
    <xf numFmtId="0" fontId="39" fillId="0" borderId="0" xfId="0" applyFont="1" applyAlignment="1">
      <alignment horizontal="center"/>
    </xf>
    <xf numFmtId="0" fontId="70" fillId="0" borderId="4" xfId="0" applyFont="1" applyFill="1" applyBorder="1" applyAlignment="1">
      <alignment vertical="top" wrapText="1"/>
    </xf>
    <xf numFmtId="0" fontId="70" fillId="0" borderId="1" xfId="0" applyFont="1" applyFill="1" applyBorder="1" applyAlignment="1">
      <alignment horizontal="center" vertical="center" wrapText="1"/>
    </xf>
    <xf numFmtId="0" fontId="73" fillId="0" borderId="0" xfId="0" applyFont="1" applyFill="1"/>
    <xf numFmtId="3" fontId="0" fillId="0" borderId="0" xfId="0" applyNumberFormat="1" applyFill="1"/>
    <xf numFmtId="3" fontId="74" fillId="0" borderId="0" xfId="0" applyNumberFormat="1" applyFont="1" applyFill="1"/>
    <xf numFmtId="0" fontId="74" fillId="0" borderId="0" xfId="0" applyFont="1" applyFill="1"/>
    <xf numFmtId="0" fontId="70" fillId="0" borderId="1" xfId="0" applyFont="1" applyFill="1" applyBorder="1" applyAlignment="1">
      <alignment horizontal="left" vertical="top" wrapText="1" indent="2"/>
    </xf>
    <xf numFmtId="0" fontId="42" fillId="0" borderId="1" xfId="0" applyFont="1" applyFill="1" applyBorder="1" applyAlignment="1">
      <alignment vertical="top" wrapText="1"/>
    </xf>
    <xf numFmtId="0" fontId="70" fillId="0" borderId="1" xfId="0" applyFont="1" applyFill="1" applyBorder="1" applyAlignment="1">
      <alignment vertical="top" wrapText="1"/>
    </xf>
    <xf numFmtId="0" fontId="71" fillId="0" borderId="4" xfId="0" applyFont="1" applyFill="1" applyBorder="1" applyAlignment="1">
      <alignment vertical="top" wrapText="1"/>
    </xf>
    <xf numFmtId="0" fontId="48" fillId="3" borderId="1" xfId="0" applyFont="1" applyFill="1" applyBorder="1" applyAlignment="1">
      <alignment horizontal="center" vertical="center" wrapText="1"/>
    </xf>
    <xf numFmtId="0" fontId="48" fillId="3" borderId="1" xfId="0" applyFont="1" applyFill="1" applyBorder="1" applyAlignment="1">
      <alignment horizontal="center" vertical="center"/>
    </xf>
    <xf numFmtId="3" fontId="52" fillId="0" borderId="1" xfId="0" applyNumberFormat="1" applyFont="1" applyFill="1" applyBorder="1" applyAlignment="1">
      <alignment horizontal="center" vertical="center"/>
    </xf>
    <xf numFmtId="0" fontId="47" fillId="3" borderId="1" xfId="0" applyFont="1" applyFill="1" applyBorder="1" applyAlignment="1">
      <alignment horizontal="center" vertical="center" wrapText="1"/>
    </xf>
    <xf numFmtId="0" fontId="47" fillId="3" borderId="1" xfId="0" applyFont="1" applyFill="1" applyBorder="1" applyAlignment="1">
      <alignment horizontal="center" vertical="center"/>
    </xf>
    <xf numFmtId="4" fontId="52" fillId="3" borderId="1" xfId="0" applyNumberFormat="1" applyFont="1" applyFill="1" applyBorder="1" applyAlignment="1">
      <alignment horizontal="center" vertical="center"/>
    </xf>
    <xf numFmtId="3" fontId="52" fillId="3" borderId="1" xfId="0" applyNumberFormat="1" applyFont="1" applyFill="1" applyBorder="1" applyAlignment="1">
      <alignment horizontal="center" vertical="center"/>
    </xf>
    <xf numFmtId="3" fontId="52" fillId="4" borderId="1" xfId="0" applyNumberFormat="1" applyFont="1" applyFill="1" applyBorder="1" applyAlignment="1">
      <alignment horizontal="center" vertical="center"/>
    </xf>
    <xf numFmtId="0" fontId="47" fillId="4" borderId="1" xfId="0" applyFont="1" applyFill="1" applyBorder="1" applyAlignment="1">
      <alignment horizontal="center" vertical="center" wrapText="1"/>
    </xf>
    <xf numFmtId="0" fontId="47" fillId="4" borderId="1" xfId="0" applyFont="1" applyFill="1" applyBorder="1" applyAlignment="1">
      <alignment horizontal="center" vertical="center"/>
    </xf>
    <xf numFmtId="0" fontId="47" fillId="7" borderId="1" xfId="0" applyFont="1" applyFill="1" applyBorder="1" applyAlignment="1">
      <alignment horizontal="center" vertical="center" wrapText="1"/>
    </xf>
    <xf numFmtId="0" fontId="47" fillId="7" borderId="1" xfId="0" applyFont="1" applyFill="1" applyBorder="1" applyAlignment="1">
      <alignment horizontal="center" vertical="center"/>
    </xf>
    <xf numFmtId="3" fontId="77" fillId="0" borderId="1" xfId="0" applyNumberFormat="1" applyFont="1" applyFill="1" applyBorder="1" applyAlignment="1">
      <alignment horizontal="center" vertical="center"/>
    </xf>
    <xf numFmtId="0" fontId="78" fillId="3" borderId="28" xfId="0" applyFont="1" applyFill="1" applyBorder="1" applyAlignment="1">
      <alignment horizontal="center" vertical="center" wrapText="1"/>
    </xf>
    <xf numFmtId="0" fontId="79" fillId="3" borderId="1" xfId="0" applyFont="1" applyFill="1" applyBorder="1" applyAlignment="1">
      <alignment horizontal="center" vertical="center"/>
    </xf>
    <xf numFmtId="0" fontId="77" fillId="3" borderId="1" xfId="0" applyFont="1" applyFill="1" applyBorder="1" applyAlignment="1">
      <alignment horizontal="center" vertical="center"/>
    </xf>
    <xf numFmtId="3" fontId="79" fillId="4" borderId="1" xfId="0" applyNumberFormat="1" applyFont="1" applyFill="1" applyBorder="1" applyAlignment="1">
      <alignment horizontal="center" vertical="center"/>
    </xf>
    <xf numFmtId="3" fontId="54" fillId="6" borderId="1" xfId="0" applyNumberFormat="1" applyFont="1" applyFill="1" applyBorder="1" applyAlignment="1">
      <alignment horizontal="center" vertical="center"/>
    </xf>
    <xf numFmtId="0" fontId="47" fillId="3" borderId="4" xfId="0" applyFont="1" applyFill="1" applyBorder="1" applyAlignment="1">
      <alignment horizontal="center" vertical="center" wrapText="1"/>
    </xf>
    <xf numFmtId="0" fontId="47" fillId="3" borderId="4" xfId="0" applyFont="1" applyFill="1" applyBorder="1" applyAlignment="1">
      <alignment horizontal="center" vertical="center"/>
    </xf>
    <xf numFmtId="4" fontId="52" fillId="3" borderId="7" xfId="0" applyNumberFormat="1" applyFont="1" applyFill="1" applyBorder="1" applyAlignment="1">
      <alignment horizontal="center" vertical="center"/>
    </xf>
    <xf numFmtId="49" fontId="52" fillId="3" borderId="7" xfId="0" applyNumberFormat="1" applyFont="1" applyFill="1" applyBorder="1" applyAlignment="1">
      <alignment horizontal="center" vertical="center"/>
    </xf>
    <xf numFmtId="0" fontId="43" fillId="3" borderId="13" xfId="0" applyNumberFormat="1" applyFont="1" applyFill="1" applyBorder="1" applyAlignment="1">
      <alignment horizontal="center" vertical="center"/>
    </xf>
    <xf numFmtId="0" fontId="52" fillId="3" borderId="7" xfId="0" applyFont="1" applyFill="1" applyBorder="1" applyAlignment="1">
      <alignment horizontal="center" vertical="center" wrapText="1"/>
    </xf>
    <xf numFmtId="0" fontId="11" fillId="3" borderId="7" xfId="0" applyFont="1" applyFill="1" applyBorder="1" applyAlignment="1">
      <alignment horizontal="center" vertical="center"/>
    </xf>
    <xf numFmtId="0" fontId="8" fillId="3" borderId="7" xfId="0" applyFont="1" applyFill="1" applyBorder="1" applyAlignment="1">
      <alignment horizontal="center" vertical="center"/>
    </xf>
    <xf numFmtId="0" fontId="49" fillId="3" borderId="7" xfId="0" applyFont="1" applyFill="1" applyBorder="1" applyAlignment="1">
      <alignment horizontal="center" vertical="center"/>
    </xf>
    <xf numFmtId="0" fontId="28" fillId="3" borderId="1" xfId="0" applyFont="1" applyFill="1" applyBorder="1" applyAlignment="1">
      <alignment horizontal="center" vertical="center"/>
    </xf>
    <xf numFmtId="49" fontId="80" fillId="3" borderId="1" xfId="3" applyNumberFormat="1" applyFont="1" applyFill="1" applyBorder="1" applyAlignment="1" applyProtection="1">
      <alignment horizontal="center" vertical="center" wrapText="1"/>
      <protection hidden="1"/>
    </xf>
    <xf numFmtId="0" fontId="49" fillId="3" borderId="1" xfId="0" applyFont="1" applyFill="1" applyBorder="1" applyAlignment="1">
      <alignment horizontal="center" vertical="center"/>
    </xf>
    <xf numFmtId="0" fontId="49" fillId="4" borderId="1" xfId="0" applyFont="1" applyFill="1" applyBorder="1" applyAlignment="1">
      <alignment horizontal="center" vertical="center"/>
    </xf>
    <xf numFmtId="3" fontId="41" fillId="0" borderId="0" xfId="0" applyNumberFormat="1" applyFont="1" applyFill="1" applyAlignment="1">
      <alignment horizontal="left" vertical="center"/>
    </xf>
    <xf numFmtId="0" fontId="41" fillId="0" borderId="0" xfId="0" applyFont="1" applyFill="1" applyAlignment="1">
      <alignment horizontal="left" vertical="center"/>
    </xf>
    <xf numFmtId="4" fontId="41" fillId="0" borderId="0" xfId="0" applyNumberFormat="1" applyFont="1" applyFill="1" applyAlignment="1">
      <alignment horizontal="left" vertical="center"/>
    </xf>
    <xf numFmtId="4" fontId="44" fillId="0" borderId="0" xfId="0" applyNumberFormat="1" applyFont="1" applyFill="1" applyAlignment="1">
      <alignment horizontal="center" vertical="center"/>
    </xf>
    <xf numFmtId="0" fontId="44" fillId="0" borderId="0" xfId="0" applyFont="1" applyFill="1" applyAlignment="1">
      <alignment horizontal="center" vertical="center"/>
    </xf>
    <xf numFmtId="0" fontId="43" fillId="0" borderId="0" xfId="0" applyFont="1" applyAlignment="1"/>
    <xf numFmtId="4" fontId="82" fillId="0" borderId="0" xfId="0" applyNumberFormat="1" applyFont="1" applyAlignment="1">
      <alignment horizontal="left" vertical="center"/>
    </xf>
    <xf numFmtId="164" fontId="52" fillId="0" borderId="1" xfId="0" applyNumberFormat="1" applyFont="1" applyFill="1" applyBorder="1" applyAlignment="1">
      <alignment horizontal="center" vertical="center"/>
    </xf>
    <xf numFmtId="164" fontId="76" fillId="3" borderId="1" xfId="2" applyNumberFormat="1" applyFont="1" applyFill="1" applyBorder="1" applyAlignment="1">
      <alignment horizontal="center" vertical="center"/>
    </xf>
    <xf numFmtId="164" fontId="64" fillId="4" borderId="1" xfId="2" applyNumberFormat="1" applyFont="1" applyFill="1" applyBorder="1" applyAlignment="1">
      <alignment horizontal="center" vertical="center"/>
    </xf>
    <xf numFmtId="164" fontId="77" fillId="0" borderId="1"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164" fontId="77" fillId="6" borderId="1" xfId="0" applyNumberFormat="1" applyFont="1" applyFill="1" applyBorder="1" applyAlignment="1">
      <alignment horizontal="center" vertical="center"/>
    </xf>
    <xf numFmtId="164" fontId="52" fillId="3" borderId="1" xfId="2" applyNumberFormat="1" applyFont="1" applyFill="1" applyBorder="1" applyAlignment="1">
      <alignment horizontal="center" vertical="center"/>
    </xf>
    <xf numFmtId="164" fontId="52" fillId="3"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52" fillId="3" borderId="7" xfId="2"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64" fontId="8" fillId="0" borderId="28" xfId="0" applyNumberFormat="1" applyFont="1" applyFill="1" applyBorder="1" applyAlignment="1">
      <alignment horizontal="center" vertical="center"/>
    </xf>
    <xf numFmtId="164" fontId="38" fillId="3" borderId="28" xfId="0" applyNumberFormat="1" applyFont="1" applyFill="1" applyBorder="1" applyAlignment="1">
      <alignment horizontal="center" vertical="center" wrapText="1"/>
    </xf>
    <xf numFmtId="164" fontId="78" fillId="3" borderId="28" xfId="0" applyNumberFormat="1" applyFont="1" applyFill="1" applyBorder="1" applyAlignment="1">
      <alignment horizontal="center" vertical="center" wrapText="1"/>
    </xf>
    <xf numFmtId="164" fontId="79" fillId="3" borderId="1" xfId="0" applyNumberFormat="1" applyFont="1" applyFill="1" applyBorder="1" applyAlignment="1">
      <alignment horizontal="center" vertical="center"/>
    </xf>
    <xf numFmtId="164" fontId="8" fillId="3" borderId="18" xfId="0" applyNumberFormat="1" applyFont="1" applyFill="1" applyBorder="1" applyAlignment="1">
      <alignment horizontal="center" vertical="center"/>
    </xf>
    <xf numFmtId="164" fontId="11" fillId="3" borderId="7" xfId="0" applyNumberFormat="1" applyFont="1" applyFill="1" applyBorder="1" applyAlignment="1">
      <alignment horizontal="center" vertical="center"/>
    </xf>
    <xf numFmtId="164" fontId="41" fillId="3" borderId="1" xfId="0" applyNumberFormat="1" applyFont="1" applyFill="1" applyBorder="1" applyAlignment="1">
      <alignment horizontal="left" vertical="center"/>
    </xf>
    <xf numFmtId="164" fontId="8" fillId="0" borderId="7" xfId="0" applyNumberFormat="1" applyFont="1" applyFill="1" applyBorder="1" applyAlignment="1">
      <alignment horizontal="center" vertical="center"/>
    </xf>
    <xf numFmtId="164" fontId="38" fillId="3" borderId="7" xfId="0" applyNumberFormat="1" applyFont="1" applyFill="1" applyBorder="1" applyAlignment="1">
      <alignment horizontal="center" vertical="top" wrapText="1"/>
    </xf>
    <xf numFmtId="164" fontId="78" fillId="3" borderId="7" xfId="0" applyNumberFormat="1" applyFont="1" applyFill="1" applyBorder="1" applyAlignment="1">
      <alignment horizontal="center" vertical="top" wrapText="1"/>
    </xf>
    <xf numFmtId="164" fontId="8" fillId="6"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81" fillId="3" borderId="1" xfId="0" applyNumberFormat="1" applyFont="1" applyFill="1" applyBorder="1" applyAlignment="1">
      <alignment horizontal="center" vertical="center"/>
    </xf>
    <xf numFmtId="164" fontId="79" fillId="4" borderId="1" xfId="0" applyNumberFormat="1" applyFont="1" applyFill="1" applyBorder="1" applyAlignment="1">
      <alignment horizontal="center" vertical="center"/>
    </xf>
    <xf numFmtId="164" fontId="52" fillId="3" borderId="7" xfId="0" applyNumberFormat="1" applyFont="1" applyFill="1" applyBorder="1" applyAlignment="1">
      <alignment horizontal="center" vertical="center"/>
    </xf>
    <xf numFmtId="0" fontId="3" fillId="0" borderId="46" xfId="0" applyNumberFormat="1" applyFont="1" applyBorder="1" applyAlignment="1">
      <alignment horizontal="center" vertical="center" wrapText="1"/>
    </xf>
    <xf numFmtId="0" fontId="3" fillId="0" borderId="46" xfId="0" applyNumberFormat="1" applyFont="1" applyBorder="1" applyAlignment="1">
      <alignment horizontal="center" vertical="center"/>
    </xf>
    <xf numFmtId="0" fontId="2" fillId="0" borderId="47" xfId="0" applyNumberFormat="1" applyFont="1" applyBorder="1" applyAlignment="1">
      <alignment horizontal="left" vertical="center" wrapText="1"/>
    </xf>
    <xf numFmtId="49" fontId="2" fillId="0" borderId="48" xfId="0" applyNumberFormat="1" applyFont="1" applyBorder="1" applyAlignment="1">
      <alignment horizontal="center" vertical="center"/>
    </xf>
    <xf numFmtId="164" fontId="2" fillId="0" borderId="48" xfId="0" applyNumberFormat="1" applyFont="1" applyBorder="1" applyAlignment="1">
      <alignment horizontal="right" vertical="center"/>
    </xf>
    <xf numFmtId="170" fontId="2" fillId="0" borderId="48" xfId="0" applyNumberFormat="1" applyFont="1" applyBorder="1" applyAlignment="1">
      <alignment horizontal="right" vertical="center"/>
    </xf>
    <xf numFmtId="170" fontId="2" fillId="0" borderId="52" xfId="0" applyNumberFormat="1" applyFont="1" applyBorder="1" applyAlignment="1">
      <alignment horizontal="right" vertical="center"/>
    </xf>
    <xf numFmtId="0" fontId="2" fillId="0" borderId="45"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164" fontId="2" fillId="0" borderId="1" xfId="0" applyNumberFormat="1" applyFont="1" applyBorder="1" applyAlignment="1">
      <alignment horizontal="right" vertical="center"/>
    </xf>
    <xf numFmtId="170" fontId="2" fillId="0" borderId="1" xfId="0" applyNumberFormat="1" applyFont="1" applyBorder="1" applyAlignment="1">
      <alignment horizontal="right" vertical="center"/>
    </xf>
    <xf numFmtId="170" fontId="2" fillId="0" borderId="53" xfId="0" applyNumberFormat="1" applyFont="1" applyBorder="1" applyAlignment="1">
      <alignment horizontal="right" vertical="center"/>
    </xf>
    <xf numFmtId="164" fontId="3" fillId="0" borderId="46" xfId="0" applyNumberFormat="1" applyFont="1" applyBorder="1" applyAlignment="1">
      <alignment horizontal="right" vertical="center"/>
    </xf>
    <xf numFmtId="170" fontId="3" fillId="0" borderId="46" xfId="0" applyNumberFormat="1" applyFont="1" applyBorder="1" applyAlignment="1">
      <alignment horizontal="right" vertical="center"/>
    </xf>
    <xf numFmtId="0" fontId="4" fillId="0" borderId="4" xfId="0" applyFont="1" applyBorder="1" applyAlignment="1"/>
    <xf numFmtId="0" fontId="3" fillId="0" borderId="47" xfId="0" applyNumberFormat="1" applyFont="1" applyBorder="1" applyAlignment="1">
      <alignment horizontal="left" vertical="center" wrapText="1"/>
    </xf>
    <xf numFmtId="49" fontId="3" fillId="0" borderId="48" xfId="0" applyNumberFormat="1" applyFont="1" applyBorder="1" applyAlignment="1">
      <alignment horizontal="center" vertical="center"/>
    </xf>
    <xf numFmtId="164" fontId="3" fillId="0" borderId="48" xfId="0" applyNumberFormat="1" applyFont="1" applyBorder="1" applyAlignment="1">
      <alignment horizontal="right" vertical="center"/>
    </xf>
    <xf numFmtId="170" fontId="3" fillId="0" borderId="48" xfId="0" applyNumberFormat="1" applyFont="1" applyBorder="1" applyAlignment="1">
      <alignment horizontal="right" vertical="center"/>
    </xf>
    <xf numFmtId="170" fontId="3" fillId="0" borderId="52" xfId="0" applyNumberFormat="1" applyFont="1" applyBorder="1" applyAlignment="1">
      <alignment horizontal="right" vertical="center"/>
    </xf>
    <xf numFmtId="0" fontId="3" fillId="0" borderId="45"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70" fontId="3" fillId="0" borderId="1" xfId="0" applyNumberFormat="1" applyFont="1" applyBorder="1" applyAlignment="1">
      <alignment horizontal="right" vertical="center"/>
    </xf>
    <xf numFmtId="170" fontId="3" fillId="0" borderId="53" xfId="0" applyNumberFormat="1" applyFont="1" applyBorder="1" applyAlignment="1">
      <alignment horizontal="right" vertical="center"/>
    </xf>
    <xf numFmtId="164" fontId="3" fillId="0" borderId="56" xfId="0" applyNumberFormat="1" applyFont="1" applyBorder="1" applyAlignment="1">
      <alignment horizontal="right" vertical="center"/>
    </xf>
    <xf numFmtId="170" fontId="3" fillId="0" borderId="56" xfId="0" applyNumberFormat="1" applyFont="1" applyBorder="1" applyAlignment="1">
      <alignment horizontal="right" vertical="center"/>
    </xf>
    <xf numFmtId="0" fontId="2" fillId="0" borderId="57" xfId="0" applyNumberFormat="1" applyFont="1" applyBorder="1" applyAlignment="1">
      <alignment horizontal="left" vertical="center" wrapText="1"/>
    </xf>
    <xf numFmtId="49" fontId="2" fillId="0" borderId="18" xfId="0" applyNumberFormat="1" applyFont="1" applyBorder="1" applyAlignment="1">
      <alignment horizontal="center" vertical="center"/>
    </xf>
    <xf numFmtId="164" fontId="2" fillId="0" borderId="18" xfId="0" applyNumberFormat="1" applyFont="1" applyBorder="1" applyAlignment="1">
      <alignment horizontal="right" vertical="center"/>
    </xf>
    <xf numFmtId="170" fontId="2" fillId="0" borderId="18" xfId="0" applyNumberFormat="1" applyFont="1" applyBorder="1" applyAlignment="1">
      <alignment horizontal="right" vertical="center"/>
    </xf>
    <xf numFmtId="170" fontId="2" fillId="0" borderId="33" xfId="0" applyNumberFormat="1" applyFont="1" applyBorder="1" applyAlignment="1">
      <alignment horizontal="right" vertical="center"/>
    </xf>
    <xf numFmtId="0" fontId="3" fillId="0" borderId="12" xfId="0" applyNumberFormat="1" applyFont="1" applyBorder="1" applyAlignment="1">
      <alignment horizontal="center" vertical="center" wrapText="1"/>
    </xf>
    <xf numFmtId="169" fontId="2" fillId="0" borderId="48" xfId="8" applyNumberFormat="1" applyFont="1" applyFill="1" applyBorder="1" applyAlignment="1">
      <alignment horizontal="right" vertical="center"/>
    </xf>
    <xf numFmtId="0" fontId="3" fillId="0" borderId="6" xfId="0" applyNumberFormat="1" applyFont="1" applyBorder="1" applyAlignment="1">
      <alignment horizontal="center" vertical="center" wrapText="1"/>
    </xf>
    <xf numFmtId="49" fontId="3" fillId="0" borderId="58" xfId="0" applyNumberFormat="1" applyFont="1" applyBorder="1" applyAlignment="1">
      <alignment horizontal="center" vertical="center"/>
    </xf>
    <xf numFmtId="164" fontId="3" fillId="0" borderId="59" xfId="0" applyNumberFormat="1" applyFont="1" applyBorder="1" applyAlignment="1">
      <alignment horizontal="right" vertical="center"/>
    </xf>
    <xf numFmtId="164" fontId="3" fillId="0" borderId="60" xfId="0" applyNumberFormat="1" applyFont="1" applyBorder="1" applyAlignment="1">
      <alignment horizontal="right" vertical="center"/>
    </xf>
    <xf numFmtId="169" fontId="3" fillId="0" borderId="48" xfId="0" applyNumberFormat="1" applyFont="1" applyBorder="1" applyAlignment="1">
      <alignment horizontal="right" vertical="center"/>
    </xf>
    <xf numFmtId="170" fontId="3" fillId="0" borderId="61" xfId="0" applyNumberFormat="1" applyFont="1" applyBorder="1" applyAlignment="1">
      <alignment horizontal="right" vertical="center"/>
    </xf>
    <xf numFmtId="49" fontId="3" fillId="0" borderId="62" xfId="0" applyNumberFormat="1" applyFont="1" applyBorder="1" applyAlignment="1">
      <alignment horizontal="center" vertical="center"/>
    </xf>
    <xf numFmtId="164" fontId="3" fillId="0" borderId="2" xfId="0" applyNumberFormat="1" applyFont="1" applyBorder="1" applyAlignment="1">
      <alignment horizontal="right" vertical="center"/>
    </xf>
    <xf numFmtId="164" fontId="3" fillId="0" borderId="11" xfId="0" applyNumberFormat="1" applyFont="1" applyBorder="1" applyAlignment="1">
      <alignment horizontal="right" vertical="center"/>
    </xf>
    <xf numFmtId="169" fontId="3" fillId="0" borderId="1" xfId="0" applyNumberFormat="1" applyFont="1" applyBorder="1" applyAlignment="1">
      <alignment horizontal="right" vertical="center"/>
    </xf>
    <xf numFmtId="170" fontId="3" fillId="0" borderId="63" xfId="0" applyNumberFormat="1" applyFont="1" applyBorder="1" applyAlignment="1">
      <alignment horizontal="right" vertical="center"/>
    </xf>
    <xf numFmtId="49" fontId="2" fillId="0" borderId="62" xfId="0" applyNumberFormat="1" applyFont="1" applyBorder="1" applyAlignment="1">
      <alignment horizontal="center" vertical="center"/>
    </xf>
    <xf numFmtId="164" fontId="2" fillId="0" borderId="2" xfId="0" applyNumberFormat="1" applyFont="1" applyBorder="1" applyAlignment="1">
      <alignment horizontal="right" vertical="center"/>
    </xf>
    <xf numFmtId="164" fontId="2" fillId="0" borderId="11" xfId="0" applyNumberFormat="1" applyFont="1" applyBorder="1" applyAlignment="1">
      <alignment horizontal="right" vertical="center"/>
    </xf>
    <xf numFmtId="170" fontId="2" fillId="0" borderId="63" xfId="0" applyNumberFormat="1" applyFont="1" applyBorder="1" applyAlignment="1">
      <alignment horizontal="right" vertical="center"/>
    </xf>
    <xf numFmtId="49" fontId="2" fillId="0" borderId="64" xfId="0" applyNumberFormat="1" applyFont="1" applyBorder="1" applyAlignment="1">
      <alignment horizontal="center" vertical="center"/>
    </xf>
    <xf numFmtId="164" fontId="2" fillId="0" borderId="65" xfId="0" applyNumberFormat="1" applyFont="1" applyBorder="1" applyAlignment="1">
      <alignment horizontal="right" vertical="center"/>
    </xf>
    <xf numFmtId="164" fontId="2" fillId="0" borderId="66" xfId="0" applyNumberFormat="1" applyFont="1" applyBorder="1" applyAlignment="1">
      <alignment horizontal="right" vertical="center"/>
    </xf>
    <xf numFmtId="170" fontId="2" fillId="0" borderId="67" xfId="0" applyNumberFormat="1" applyFont="1" applyBorder="1" applyAlignment="1">
      <alignment horizontal="right" vertical="center"/>
    </xf>
    <xf numFmtId="164" fontId="3" fillId="0" borderId="69" xfId="0" applyNumberFormat="1" applyFont="1" applyBorder="1" applyAlignment="1">
      <alignment horizontal="right" vertical="center"/>
    </xf>
    <xf numFmtId="164" fontId="3" fillId="0" borderId="70" xfId="0" applyNumberFormat="1" applyFont="1" applyBorder="1" applyAlignment="1">
      <alignment horizontal="right" vertical="center"/>
    </xf>
    <xf numFmtId="169" fontId="3" fillId="0" borderId="70" xfId="0" applyNumberFormat="1" applyFont="1" applyBorder="1" applyAlignment="1">
      <alignment horizontal="right" vertical="center"/>
    </xf>
    <xf numFmtId="170" fontId="3" fillId="0" borderId="71" xfId="0" applyNumberFormat="1" applyFont="1" applyBorder="1" applyAlignment="1">
      <alignment horizontal="right" vertical="center"/>
    </xf>
    <xf numFmtId="0" fontId="73" fillId="0" borderId="4" xfId="8" applyFont="1" applyBorder="1" applyAlignment="1"/>
    <xf numFmtId="0" fontId="73" fillId="0" borderId="0" xfId="0" applyFont="1"/>
    <xf numFmtId="0" fontId="83" fillId="0" borderId="4" xfId="0" applyNumberFormat="1" applyFont="1" applyBorder="1" applyAlignment="1"/>
    <xf numFmtId="0" fontId="61" fillId="0" borderId="10" xfId="0" applyNumberFormat="1" applyFont="1" applyBorder="1" applyAlignment="1">
      <alignment horizontal="center" wrapText="1"/>
    </xf>
    <xf numFmtId="0" fontId="84" fillId="0" borderId="4" xfId="0" applyFont="1" applyBorder="1" applyAlignment="1"/>
    <xf numFmtId="0" fontId="85" fillId="0" borderId="2" xfId="0" applyNumberFormat="1" applyFont="1" applyBorder="1" applyAlignment="1">
      <alignment horizontal="center" vertical="center" wrapText="1"/>
    </xf>
    <xf numFmtId="164" fontId="85" fillId="0" borderId="73" xfId="0" applyNumberFormat="1" applyFont="1" applyBorder="1" applyAlignment="1">
      <alignment horizontal="right" vertical="center"/>
    </xf>
    <xf numFmtId="49" fontId="86" fillId="0" borderId="3" xfId="0" applyNumberFormat="1" applyFont="1" applyBorder="1" applyAlignment="1">
      <alignment horizontal="center" vertical="center"/>
    </xf>
    <xf numFmtId="164" fontId="86" fillId="0" borderId="74" xfId="0" applyNumberFormat="1" applyFont="1" applyBorder="1" applyAlignment="1">
      <alignment horizontal="right" vertical="center"/>
    </xf>
    <xf numFmtId="164" fontId="85" fillId="0" borderId="74" xfId="0" applyNumberFormat="1" applyFont="1" applyBorder="1" applyAlignment="1">
      <alignment horizontal="right" vertical="center"/>
    </xf>
    <xf numFmtId="0" fontId="86" fillId="0" borderId="4" xfId="0" applyNumberFormat="1" applyFont="1" applyBorder="1" applyAlignment="1">
      <alignment vertical="top"/>
    </xf>
    <xf numFmtId="164" fontId="85" fillId="0" borderId="77" xfId="0" applyNumberFormat="1" applyFont="1" applyBorder="1" applyAlignment="1">
      <alignment horizontal="right" vertical="center"/>
    </xf>
    <xf numFmtId="0" fontId="0" fillId="0" borderId="4" xfId="0" applyBorder="1"/>
    <xf numFmtId="0" fontId="61" fillId="0" borderId="4" xfId="0" applyNumberFormat="1" applyFont="1" applyBorder="1" applyAlignment="1">
      <alignment horizontal="center" wrapText="1"/>
    </xf>
    <xf numFmtId="0" fontId="9" fillId="0" borderId="4" xfId="5" applyFont="1" applyFill="1" applyBorder="1" applyAlignment="1">
      <alignment horizontal="center"/>
    </xf>
    <xf numFmtId="0" fontId="59" fillId="0" borderId="1" xfId="5" applyFont="1" applyFill="1" applyBorder="1" applyAlignment="1">
      <alignment horizontal="center" vertical="center" wrapText="1"/>
    </xf>
    <xf numFmtId="0" fontId="9" fillId="0" borderId="1" xfId="5" applyFont="1" applyFill="1" applyBorder="1" applyAlignment="1">
      <alignment horizontal="center" vertical="center"/>
    </xf>
    <xf numFmtId="0" fontId="59" fillId="0" borderId="15" xfId="5" applyFont="1" applyFill="1" applyBorder="1" applyAlignment="1">
      <alignment horizontal="center" vertical="center" textRotation="90" wrapText="1"/>
    </xf>
    <xf numFmtId="4" fontId="3" fillId="0" borderId="2"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2" fillId="0" borderId="2" xfId="0" applyNumberFormat="1" applyFont="1" applyBorder="1" applyAlignment="1">
      <alignment horizontal="left" vertical="center" wrapText="1"/>
    </xf>
    <xf numFmtId="49" fontId="3" fillId="0" borderId="59" xfId="0" applyNumberFormat="1" applyFont="1" applyBorder="1" applyAlignment="1">
      <alignment horizontal="center" vertical="center"/>
    </xf>
    <xf numFmtId="0" fontId="3" fillId="0" borderId="59" xfId="0" applyNumberFormat="1" applyFont="1" applyBorder="1" applyAlignment="1">
      <alignment horizontal="left" vertical="center" wrapText="1"/>
    </xf>
    <xf numFmtId="49" fontId="3" fillId="0" borderId="2" xfId="0" applyNumberFormat="1" applyFont="1" applyBorder="1" applyAlignment="1">
      <alignment horizontal="center" vertical="center"/>
    </xf>
    <xf numFmtId="0" fontId="3" fillId="0" borderId="2" xfId="0" applyNumberFormat="1" applyFont="1" applyBorder="1" applyAlignment="1">
      <alignment horizontal="left" vertical="center" wrapText="1"/>
    </xf>
    <xf numFmtId="0" fontId="3" fillId="0" borderId="68" xfId="0" applyNumberFormat="1" applyFont="1" applyBorder="1" applyAlignment="1">
      <alignment horizontal="left" vertical="center" wrapText="1"/>
    </xf>
    <xf numFmtId="0" fontId="3" fillId="0" borderId="69" xfId="0" applyNumberFormat="1" applyFont="1" applyBorder="1" applyAlignment="1">
      <alignment horizontal="left" vertical="center" wrapText="1"/>
    </xf>
    <xf numFmtId="0" fontId="61" fillId="0" borderId="4" xfId="0" applyNumberFormat="1" applyFont="1" applyBorder="1" applyAlignment="1">
      <alignment horizontal="center"/>
    </xf>
    <xf numFmtId="0" fontId="61" fillId="0" borderId="4" xfId="0" applyNumberFormat="1" applyFont="1" applyBorder="1" applyAlignment="1">
      <alignment horizontal="center" vertical="center"/>
    </xf>
    <xf numFmtId="0" fontId="61" fillId="0" borderId="10" xfId="0" applyNumberFormat="1" applyFont="1" applyBorder="1" applyAlignment="1">
      <alignment horizontal="center" wrapText="1"/>
    </xf>
    <xf numFmtId="49" fontId="2" fillId="0" borderId="65" xfId="0" applyNumberFormat="1" applyFont="1" applyBorder="1" applyAlignment="1">
      <alignment horizontal="center" vertical="center"/>
    </xf>
    <xf numFmtId="0" fontId="2" fillId="0" borderId="65" xfId="0" applyNumberFormat="1" applyFont="1" applyBorder="1" applyAlignment="1">
      <alignment horizontal="left" vertical="center" wrapText="1"/>
    </xf>
    <xf numFmtId="4" fontId="85" fillId="0" borderId="12" xfId="0" applyNumberFormat="1" applyFont="1" applyBorder="1" applyAlignment="1">
      <alignment horizontal="center" vertical="center" wrapText="1"/>
    </xf>
    <xf numFmtId="4" fontId="85" fillId="0" borderId="13" xfId="0" applyNumberFormat="1" applyFont="1" applyBorder="1" applyAlignment="1">
      <alignment horizontal="center" vertical="center" wrapText="1"/>
    </xf>
    <xf numFmtId="0" fontId="61" fillId="0" borderId="4" xfId="0" applyNumberFormat="1" applyFont="1" applyBorder="1" applyAlignment="1">
      <alignment horizontal="center" wrapText="1"/>
    </xf>
    <xf numFmtId="49" fontId="86" fillId="0" borderId="2" xfId="0" applyNumberFormat="1" applyFont="1" applyBorder="1" applyAlignment="1">
      <alignment horizontal="center" vertical="center"/>
    </xf>
    <xf numFmtId="0" fontId="86" fillId="0" borderId="2" xfId="0" applyNumberFormat="1" applyFont="1" applyBorder="1" applyAlignment="1">
      <alignment horizontal="left" vertical="center" wrapText="1"/>
    </xf>
    <xf numFmtId="0" fontId="85" fillId="0" borderId="34" xfId="0" applyNumberFormat="1" applyFont="1" applyBorder="1" applyAlignment="1">
      <alignment horizontal="left" vertical="center" wrapText="1"/>
    </xf>
    <xf numFmtId="0" fontId="85" fillId="0" borderId="14" xfId="0" applyNumberFormat="1" applyFont="1" applyBorder="1" applyAlignment="1">
      <alignment horizontal="left" vertical="center" wrapText="1"/>
    </xf>
    <xf numFmtId="0" fontId="85" fillId="0" borderId="75" xfId="0" applyNumberFormat="1" applyFont="1" applyBorder="1" applyAlignment="1">
      <alignment horizontal="left" vertical="center" wrapText="1"/>
    </xf>
    <xf numFmtId="0" fontId="84" fillId="0" borderId="4" xfId="0" applyFont="1" applyBorder="1" applyAlignment="1"/>
    <xf numFmtId="0" fontId="85" fillId="0" borderId="76" xfId="0" applyNumberFormat="1" applyFont="1" applyBorder="1" applyAlignment="1">
      <alignment horizontal="left" vertical="center" wrapText="1"/>
    </xf>
    <xf numFmtId="0" fontId="85" fillId="0" borderId="9" xfId="0" applyNumberFormat="1" applyFont="1" applyBorder="1" applyAlignment="1">
      <alignment horizontal="left" vertical="center" wrapText="1"/>
    </xf>
    <xf numFmtId="0" fontId="85" fillId="0" borderId="36" xfId="0" applyNumberFormat="1" applyFont="1" applyBorder="1" applyAlignment="1">
      <alignment horizontal="left" vertical="center" wrapText="1"/>
    </xf>
    <xf numFmtId="0" fontId="85" fillId="0" borderId="35" xfId="0" applyNumberFormat="1" applyFont="1" applyBorder="1" applyAlignment="1">
      <alignment horizontal="left" vertical="center" wrapText="1"/>
    </xf>
    <xf numFmtId="0" fontId="85" fillId="0" borderId="72" xfId="0" applyNumberFormat="1" applyFont="1" applyBorder="1" applyAlignment="1">
      <alignment horizontal="left" vertical="center" wrapText="1"/>
    </xf>
    <xf numFmtId="0" fontId="85" fillId="0" borderId="2" xfId="0" applyNumberFormat="1" applyFont="1" applyBorder="1" applyAlignment="1">
      <alignment horizontal="center" vertical="center" wrapText="1"/>
    </xf>
    <xf numFmtId="0" fontId="2" fillId="0" borderId="4" xfId="0" applyNumberFormat="1" applyFont="1" applyBorder="1" applyAlignment="1">
      <alignment horizontal="left"/>
    </xf>
    <xf numFmtId="0" fontId="3" fillId="0" borderId="49" xfId="0" applyNumberFormat="1" applyFont="1" applyBorder="1" applyAlignment="1">
      <alignment horizontal="right" vertical="center"/>
    </xf>
    <xf numFmtId="0" fontId="3" fillId="0" borderId="50" xfId="0" applyNumberFormat="1" applyFont="1" applyBorder="1" applyAlignment="1">
      <alignment horizontal="right" vertical="center"/>
    </xf>
    <xf numFmtId="0" fontId="3" fillId="0" borderId="51" xfId="0" applyNumberFormat="1" applyFont="1" applyBorder="1" applyAlignment="1">
      <alignment horizontal="right" vertical="center"/>
    </xf>
    <xf numFmtId="0" fontId="63" fillId="0" borderId="4" xfId="0" applyNumberFormat="1" applyFont="1" applyBorder="1" applyAlignment="1">
      <alignment horizontal="center"/>
    </xf>
    <xf numFmtId="0" fontId="2" fillId="0" borderId="44" xfId="0" applyNumberFormat="1" applyFont="1" applyBorder="1" applyAlignment="1">
      <alignment horizontal="left"/>
    </xf>
    <xf numFmtId="0" fontId="2" fillId="0" borderId="44" xfId="0" applyNumberFormat="1" applyFont="1" applyBorder="1" applyAlignment="1">
      <alignment horizontal="right"/>
    </xf>
    <xf numFmtId="0" fontId="63" fillId="0" borderId="4" xfId="0" applyNumberFormat="1" applyFont="1" applyBorder="1" applyAlignment="1">
      <alignment horizontal="center" wrapText="1"/>
    </xf>
    <xf numFmtId="0" fontId="3" fillId="0" borderId="54" xfId="0" applyNumberFormat="1" applyFont="1" applyBorder="1" applyAlignment="1">
      <alignment horizontal="left" vertical="center"/>
    </xf>
    <xf numFmtId="0" fontId="3" fillId="0" borderId="44" xfId="0" applyNumberFormat="1" applyFont="1" applyBorder="1" applyAlignment="1">
      <alignment horizontal="left" vertical="center"/>
    </xf>
    <xf numFmtId="0" fontId="3" fillId="0" borderId="55" xfId="0" applyNumberFormat="1" applyFont="1" applyBorder="1" applyAlignment="1">
      <alignment horizontal="left" vertical="center"/>
    </xf>
    <xf numFmtId="0" fontId="3" fillId="0" borderId="49" xfId="0" applyNumberFormat="1" applyFont="1" applyBorder="1" applyAlignment="1">
      <alignment horizontal="left" vertical="center" wrapText="1"/>
    </xf>
    <xf numFmtId="0" fontId="3" fillId="0" borderId="50" xfId="0" applyNumberFormat="1" applyFont="1" applyBorder="1" applyAlignment="1">
      <alignment horizontal="left" vertical="center" wrapText="1"/>
    </xf>
    <xf numFmtId="0" fontId="3" fillId="0" borderId="51" xfId="0" applyNumberFormat="1" applyFont="1" applyBorder="1" applyAlignment="1">
      <alignment horizontal="left" vertical="center" wrapText="1"/>
    </xf>
    <xf numFmtId="0" fontId="6" fillId="0" borderId="37" xfId="0" applyFont="1" applyBorder="1" applyAlignment="1" applyProtection="1">
      <alignment horizontal="left"/>
      <protection hidden="1"/>
    </xf>
    <xf numFmtId="0" fontId="6" fillId="0" borderId="25" xfId="0" applyFont="1" applyBorder="1" applyAlignment="1" applyProtection="1">
      <alignment horizontal="left"/>
      <protection hidden="1"/>
    </xf>
    <xf numFmtId="0" fontId="6" fillId="0" borderId="1" xfId="0" applyFont="1" applyBorder="1" applyAlignment="1" applyProtection="1">
      <alignment horizontal="left"/>
      <protection hidden="1"/>
    </xf>
    <xf numFmtId="0" fontId="9" fillId="0" borderId="37" xfId="0" applyFont="1" applyBorder="1" applyAlignment="1" applyProtection="1">
      <alignment horizontal="left" wrapText="1"/>
      <protection hidden="1"/>
    </xf>
    <xf numFmtId="0" fontId="9" fillId="0" borderId="25" xfId="0" applyFont="1" applyBorder="1" applyAlignment="1" applyProtection="1">
      <alignment horizontal="left" wrapText="1"/>
      <protection hidden="1"/>
    </xf>
    <xf numFmtId="3" fontId="12" fillId="0" borderId="4" xfId="0" applyNumberFormat="1" applyFont="1" applyFill="1" applyBorder="1" applyAlignment="1" applyProtection="1">
      <alignment horizontal="center"/>
      <protection hidden="1"/>
    </xf>
    <xf numFmtId="0" fontId="10" fillId="0" borderId="18" xfId="0" applyFont="1" applyBorder="1" applyAlignment="1" applyProtection="1">
      <alignment horizontal="center" vertical="center" wrapText="1"/>
      <protection hidden="1"/>
    </xf>
    <xf numFmtId="0" fontId="10" fillId="0" borderId="7" xfId="0" applyFont="1" applyBorder="1" applyAlignment="1" applyProtection="1">
      <alignment horizontal="center" vertical="center" wrapText="1"/>
      <protection hidden="1"/>
    </xf>
    <xf numFmtId="0" fontId="10" fillId="0" borderId="18" xfId="0" applyFont="1" applyBorder="1" applyAlignment="1" applyProtection="1">
      <alignment horizontal="center" vertical="top" wrapText="1"/>
      <protection hidden="1"/>
    </xf>
    <xf numFmtId="0" fontId="10" fillId="0" borderId="7" xfId="0" applyFont="1" applyBorder="1" applyAlignment="1" applyProtection="1">
      <alignment horizontal="center" vertical="top" wrapText="1"/>
      <protection hidden="1"/>
    </xf>
    <xf numFmtId="0" fontId="13" fillId="0" borderId="18" xfId="0" applyFont="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167" fontId="13" fillId="0" borderId="20" xfId="3" applyNumberFormat="1" applyFont="1" applyFill="1" applyBorder="1" applyAlignment="1" applyProtection="1">
      <alignment horizontal="center" vertical="center"/>
      <protection hidden="1"/>
    </xf>
    <xf numFmtId="167" fontId="13" fillId="0" borderId="22" xfId="3" applyNumberFormat="1" applyFont="1" applyFill="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3" fontId="28" fillId="0" borderId="4" xfId="0" applyNumberFormat="1" applyFont="1" applyFill="1" applyBorder="1" applyAlignment="1">
      <alignment horizontal="center"/>
    </xf>
    <xf numFmtId="0" fontId="29" fillId="0" borderId="1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9" fillId="0" borderId="1" xfId="0" applyFont="1" applyBorder="1" applyAlignment="1">
      <alignment horizontal="center" vertical="center"/>
    </xf>
    <xf numFmtId="0" fontId="30" fillId="0" borderId="18" xfId="0" applyFont="1" applyFill="1" applyBorder="1" applyAlignment="1">
      <alignment horizontal="center" vertical="center"/>
    </xf>
    <xf numFmtId="0" fontId="30" fillId="0" borderId="7" xfId="0" applyFont="1" applyFill="1" applyBorder="1" applyAlignment="1">
      <alignment horizontal="center" vertical="center"/>
    </xf>
    <xf numFmtId="49" fontId="50" fillId="0" borderId="0" xfId="0" applyNumberFormat="1" applyFont="1" applyFill="1" applyAlignment="1">
      <alignment horizontal="left"/>
    </xf>
    <xf numFmtId="0" fontId="6" fillId="0" borderId="4" xfId="0" applyFont="1" applyBorder="1" applyAlignment="1" applyProtection="1">
      <alignment horizontal="center" vertical="center"/>
      <protection hidden="1"/>
    </xf>
    <xf numFmtId="0" fontId="9" fillId="0" borderId="0" xfId="0" applyFont="1" applyAlignment="1" applyProtection="1">
      <alignment horizontal="left" vertical="top" wrapText="1"/>
      <protection hidden="1"/>
    </xf>
    <xf numFmtId="49" fontId="50" fillId="0" borderId="4" xfId="3" applyNumberFormat="1" applyFont="1" applyFill="1" applyAlignment="1" applyProtection="1">
      <alignment horizontal="left"/>
      <protection hidden="1"/>
    </xf>
    <xf numFmtId="0" fontId="11" fillId="0" borderId="0" xfId="0" applyFont="1" applyAlignment="1" applyProtection="1">
      <alignment horizontal="center"/>
      <protection hidden="1"/>
    </xf>
    <xf numFmtId="0" fontId="12" fillId="0" borderId="0" xfId="0" applyFont="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 xfId="0" applyFont="1" applyFill="1" applyBorder="1" applyAlignment="1" applyProtection="1">
      <alignment horizontal="center" vertical="center"/>
      <protection hidden="1"/>
    </xf>
    <xf numFmtId="0" fontId="59" fillId="0" borderId="1" xfId="5" applyFont="1" applyFill="1" applyBorder="1" applyAlignment="1">
      <alignment horizontal="center" vertical="center" wrapText="1"/>
    </xf>
    <xf numFmtId="0" fontId="60" fillId="0" borderId="0" xfId="0" applyFont="1" applyFill="1" applyAlignment="1">
      <alignment horizontal="left"/>
    </xf>
    <xf numFmtId="0" fontId="6" fillId="0" borderId="4" xfId="4" applyFont="1" applyFill="1" applyAlignment="1">
      <alignment horizontal="center"/>
    </xf>
    <xf numFmtId="0" fontId="59" fillId="0" borderId="15" xfId="5" applyFont="1" applyFill="1" applyBorder="1" applyAlignment="1">
      <alignment horizontal="center" vertical="center" textRotation="90" wrapText="1"/>
    </xf>
    <xf numFmtId="0" fontId="59" fillId="0" borderId="17" xfId="5" applyFont="1" applyFill="1" applyBorder="1" applyAlignment="1">
      <alignment horizontal="center" vertical="center" textRotation="90" wrapText="1"/>
    </xf>
    <xf numFmtId="0" fontId="59" fillId="0" borderId="32" xfId="5" applyFont="1" applyFill="1" applyBorder="1" applyAlignment="1">
      <alignment horizontal="center" vertical="center" textRotation="90" wrapText="1"/>
    </xf>
    <xf numFmtId="0" fontId="59" fillId="0" borderId="16" xfId="5" applyFont="1" applyFill="1" applyBorder="1" applyAlignment="1">
      <alignment horizontal="center" vertical="center" wrapText="1"/>
    </xf>
    <xf numFmtId="0" fontId="59" fillId="0" borderId="8" xfId="5" applyFont="1" applyFill="1" applyBorder="1" applyAlignment="1">
      <alignment horizontal="center" vertical="center" wrapText="1"/>
    </xf>
    <xf numFmtId="0" fontId="59" fillId="0" borderId="18" xfId="5" applyFont="1" applyFill="1" applyBorder="1" applyAlignment="1">
      <alignment horizontal="center" vertical="center" wrapText="1"/>
    </xf>
    <xf numFmtId="0" fontId="59" fillId="0" borderId="19" xfId="5" applyFont="1" applyFill="1" applyBorder="1" applyAlignment="1">
      <alignment horizontal="center" vertical="center" wrapText="1"/>
    </xf>
    <xf numFmtId="0" fontId="59" fillId="0" borderId="7" xfId="5" applyFont="1" applyFill="1" applyBorder="1" applyAlignment="1">
      <alignment horizontal="center" vertical="center" wrapText="1"/>
    </xf>
    <xf numFmtId="0" fontId="59" fillId="0" borderId="5" xfId="5" applyFont="1" applyFill="1" applyBorder="1" applyAlignment="1">
      <alignment horizontal="left" wrapText="1"/>
    </xf>
    <xf numFmtId="0" fontId="59" fillId="0" borderId="23" xfId="5" applyFont="1" applyFill="1" applyBorder="1" applyAlignment="1">
      <alignment horizontal="center" vertical="center" wrapText="1"/>
    </xf>
    <xf numFmtId="0" fontId="59" fillId="0" borderId="21" xfId="5" applyFont="1" applyFill="1" applyBorder="1" applyAlignment="1">
      <alignment horizontal="center" vertical="center" wrapText="1"/>
    </xf>
    <xf numFmtId="0" fontId="9" fillId="0" borderId="23" xfId="5" applyFont="1" applyFill="1" applyBorder="1" applyAlignment="1">
      <alignment horizontal="center" vertical="center"/>
    </xf>
    <xf numFmtId="0" fontId="9" fillId="0" borderId="21" xfId="5" applyFont="1" applyFill="1" applyBorder="1" applyAlignment="1">
      <alignment horizontal="center" vertical="center"/>
    </xf>
    <xf numFmtId="3" fontId="9" fillId="0" borderId="23" xfId="5" applyNumberFormat="1" applyFont="1" applyFill="1" applyBorder="1" applyAlignment="1">
      <alignment horizontal="center" vertical="center"/>
    </xf>
    <xf numFmtId="3" fontId="9" fillId="0" borderId="21" xfId="5" applyNumberFormat="1" applyFont="1" applyFill="1" applyBorder="1" applyAlignment="1">
      <alignment horizontal="center" vertical="center"/>
    </xf>
    <xf numFmtId="0" fontId="9" fillId="0" borderId="1" xfId="5" applyFont="1" applyFill="1" applyBorder="1" applyAlignment="1">
      <alignment horizontal="center" vertical="center"/>
    </xf>
    <xf numFmtId="0" fontId="9" fillId="0" borderId="23" xfId="5" applyFont="1" applyFill="1" applyBorder="1" applyAlignment="1">
      <alignment horizontal="center" vertical="center" wrapText="1"/>
    </xf>
    <xf numFmtId="0" fontId="9" fillId="0" borderId="21" xfId="5" applyFont="1" applyFill="1" applyBorder="1" applyAlignment="1">
      <alignment horizontal="center" vertical="center" wrapText="1"/>
    </xf>
    <xf numFmtId="0" fontId="9" fillId="0" borderId="23" xfId="5" applyFont="1" applyFill="1" applyBorder="1" applyAlignment="1">
      <alignment horizontal="center" wrapText="1"/>
    </xf>
    <xf numFmtId="0" fontId="9" fillId="0" borderId="21" xfId="5" applyFont="1" applyFill="1" applyBorder="1" applyAlignment="1">
      <alignment horizontal="center" wrapText="1"/>
    </xf>
    <xf numFmtId="0" fontId="73" fillId="0" borderId="4" xfId="8" applyFont="1" applyBorder="1" applyAlignment="1">
      <alignment horizontal="left"/>
    </xf>
    <xf numFmtId="0" fontId="3" fillId="0" borderId="49" xfId="8" applyNumberFormat="1" applyFont="1" applyBorder="1" applyAlignment="1">
      <alignment horizontal="right" vertical="center"/>
    </xf>
    <xf numFmtId="0" fontId="3" fillId="0" borderId="50" xfId="8" applyNumberFormat="1" applyFont="1" applyBorder="1" applyAlignment="1">
      <alignment horizontal="right" vertical="center"/>
    </xf>
    <xf numFmtId="0" fontId="3" fillId="0" borderId="51" xfId="8" applyNumberFormat="1" applyFont="1" applyBorder="1" applyAlignment="1">
      <alignment horizontal="right" vertical="center"/>
    </xf>
    <xf numFmtId="0" fontId="63" fillId="0" borderId="4" xfId="8" applyNumberFormat="1" applyFont="1" applyBorder="1" applyAlignment="1">
      <alignment horizontal="center"/>
    </xf>
    <xf numFmtId="0" fontId="63" fillId="0" borderId="4" xfId="8" applyNumberFormat="1" applyFont="1" applyBorder="1" applyAlignment="1">
      <alignment horizontal="center" wrapText="1"/>
    </xf>
    <xf numFmtId="0" fontId="2" fillId="0" borderId="44" xfId="8" applyNumberFormat="1" applyFont="1" applyBorder="1" applyAlignment="1">
      <alignment horizontal="left"/>
    </xf>
    <xf numFmtId="0" fontId="2" fillId="0" borderId="44" xfId="8" applyNumberFormat="1" applyFont="1" applyBorder="1" applyAlignment="1">
      <alignment horizontal="right"/>
    </xf>
    <xf numFmtId="0" fontId="46" fillId="0" borderId="18" xfId="0" applyFont="1" applyBorder="1" applyAlignment="1">
      <alignment horizontal="center" vertical="top" wrapText="1"/>
    </xf>
    <xf numFmtId="0" fontId="46" fillId="0" borderId="7" xfId="0" applyFont="1" applyBorder="1" applyAlignment="1">
      <alignment horizontal="center" vertical="top" wrapText="1"/>
    </xf>
    <xf numFmtId="0" fontId="48" fillId="3" borderId="24" xfId="0" applyFont="1" applyFill="1" applyBorder="1" applyAlignment="1">
      <alignment horizontal="center" vertical="center"/>
    </xf>
    <xf numFmtId="0" fontId="48" fillId="3" borderId="21" xfId="0" applyFont="1" applyFill="1" applyBorder="1" applyAlignment="1">
      <alignment horizontal="center" vertical="center"/>
    </xf>
    <xf numFmtId="0" fontId="82" fillId="0" borderId="0" xfId="0" applyFont="1" applyAlignment="1">
      <alignment vertical="center"/>
    </xf>
    <xf numFmtId="0" fontId="39" fillId="0" borderId="0" xfId="0" applyFont="1" applyAlignment="1">
      <alignment horizontal="center"/>
    </xf>
    <xf numFmtId="0" fontId="40" fillId="0" borderId="0" xfId="0" applyFont="1" applyAlignment="1">
      <alignment horizontal="center" vertical="top"/>
    </xf>
    <xf numFmtId="0" fontId="43" fillId="0" borderId="18" xfId="0" applyFont="1" applyBorder="1" applyAlignment="1">
      <alignment horizontal="center" vertical="center" textRotation="90" wrapText="1"/>
    </xf>
    <xf numFmtId="0" fontId="43" fillId="0" borderId="7" xfId="0" applyFont="1" applyBorder="1" applyAlignment="1">
      <alignment horizontal="center" vertical="center" textRotation="90" wrapText="1"/>
    </xf>
    <xf numFmtId="0" fontId="46" fillId="0" borderId="1" xfId="0" applyFont="1" applyBorder="1" applyAlignment="1">
      <alignment horizontal="center" vertical="center" textRotation="90" wrapText="1"/>
    </xf>
    <xf numFmtId="4" fontId="46" fillId="0" borderId="1" xfId="0" applyNumberFormat="1" applyFont="1" applyBorder="1" applyAlignment="1">
      <alignment horizontal="center" vertical="center" wrapText="1"/>
    </xf>
    <xf numFmtId="0" fontId="46" fillId="0" borderId="1" xfId="0" applyFont="1" applyBorder="1" applyAlignment="1">
      <alignment horizontal="center" vertical="center" wrapText="1"/>
    </xf>
    <xf numFmtId="0" fontId="69" fillId="0" borderId="0" xfId="0" applyFont="1" applyFill="1" applyAlignment="1">
      <alignment horizontal="center" vertical="center" wrapText="1"/>
    </xf>
    <xf numFmtId="0" fontId="70" fillId="0" borderId="18" xfId="0" applyFont="1" applyFill="1" applyBorder="1" applyAlignment="1">
      <alignment horizontal="center" vertical="top" wrapText="1"/>
    </xf>
    <xf numFmtId="0" fontId="70" fillId="0" borderId="7" xfId="0" applyFont="1" applyFill="1" applyBorder="1" applyAlignment="1">
      <alignment horizontal="center" vertical="top" wrapText="1"/>
    </xf>
    <xf numFmtId="0" fontId="70" fillId="0" borderId="23" xfId="0" applyFont="1" applyFill="1" applyBorder="1" applyAlignment="1">
      <alignment horizontal="center" vertical="top" wrapText="1"/>
    </xf>
    <xf numFmtId="0" fontId="70" fillId="0" borderId="21" xfId="0" applyFont="1" applyFill="1" applyBorder="1" applyAlignment="1">
      <alignment horizontal="center" vertical="top" wrapText="1"/>
    </xf>
  </cellXfs>
  <cellStyles count="14">
    <cellStyle name="Excel Built-in Normal" xfId="1"/>
    <cellStyle name="Обычный" xfId="0" builtinId="0"/>
    <cellStyle name="Обычный 2" xfId="8"/>
    <cellStyle name="Обычный 2 2" xfId="11"/>
    <cellStyle name="Обычный 3" xfId="12"/>
    <cellStyle name="Обычный 4" xfId="13"/>
    <cellStyle name="Обычный 5" xfId="10"/>
    <cellStyle name="Обычный 6" xfId="7"/>
    <cellStyle name="Обычный_Другие долговые обязательства" xfId="5"/>
    <cellStyle name="Обычный_Информация 1" xfId="4"/>
    <cellStyle name="Обычный_Лист Microsoft Excel" xfId="6"/>
    <cellStyle name="Обычный_Прил №2 - ФКР - Бюджет 2002" xfId="3"/>
    <cellStyle name="Финансовый" xfId="2" builtinId="3"/>
    <cellStyle name="Финансовый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0"/>
  <sheetViews>
    <sheetView tabSelected="1" view="pageBreakPreview" topLeftCell="B1" zoomScaleNormal="100" zoomScaleSheetLayoutView="100" workbookViewId="0">
      <selection activeCell="J15" sqref="J15"/>
    </sheetView>
  </sheetViews>
  <sheetFormatPr defaultRowHeight="14.4" x14ac:dyDescent="0.3"/>
  <cols>
    <col min="1" max="1" width="3.6640625" hidden="1" customWidth="1"/>
    <col min="2" max="2" width="9.109375" customWidth="1"/>
    <col min="3" max="3" width="9.6640625" customWidth="1"/>
    <col min="4" max="4" width="9.109375" customWidth="1"/>
    <col min="5" max="5" width="29.109375" customWidth="1"/>
    <col min="6" max="6" width="11.44140625" customWidth="1"/>
    <col min="7" max="11" width="14.5546875" customWidth="1"/>
  </cols>
  <sheetData>
    <row r="1" spans="1:11" x14ac:dyDescent="0.3">
      <c r="I1" s="1" t="s">
        <v>693</v>
      </c>
    </row>
    <row r="2" spans="1:11" x14ac:dyDescent="0.3">
      <c r="I2" s="341" t="s">
        <v>1257</v>
      </c>
    </row>
    <row r="3" spans="1:11" x14ac:dyDescent="0.3">
      <c r="I3" s="341" t="s">
        <v>1531</v>
      </c>
    </row>
    <row r="4" spans="1:11" x14ac:dyDescent="0.3">
      <c r="I4" s="341"/>
    </row>
    <row r="5" spans="1:11" ht="18.75" customHeight="1" x14ac:dyDescent="0.3">
      <c r="B5" s="371" t="s">
        <v>694</v>
      </c>
      <c r="C5" s="371"/>
      <c r="D5" s="371"/>
      <c r="E5" s="371"/>
      <c r="F5" s="371"/>
      <c r="G5" s="371"/>
      <c r="H5" s="371"/>
      <c r="I5" s="371"/>
      <c r="J5" s="371"/>
      <c r="K5" s="371"/>
    </row>
    <row r="6" spans="1:11" ht="18.75" customHeight="1" x14ac:dyDescent="0.3">
      <c r="B6" s="372" t="s">
        <v>695</v>
      </c>
      <c r="C6" s="372"/>
      <c r="D6" s="372"/>
      <c r="E6" s="372"/>
      <c r="F6" s="372"/>
      <c r="G6" s="372"/>
      <c r="H6" s="372"/>
      <c r="I6" s="372"/>
      <c r="J6" s="372"/>
      <c r="K6" s="372"/>
    </row>
    <row r="7" spans="1:11" ht="18.75" customHeight="1" x14ac:dyDescent="0.3">
      <c r="A7" s="342" t="s">
        <v>1698</v>
      </c>
      <c r="B7" s="373" t="s">
        <v>1733</v>
      </c>
      <c r="C7" s="373"/>
      <c r="D7" s="373"/>
      <c r="E7" s="373"/>
      <c r="F7" s="373"/>
      <c r="G7" s="373"/>
      <c r="H7" s="373"/>
      <c r="I7" s="373"/>
      <c r="J7" s="373"/>
      <c r="K7" s="373"/>
    </row>
    <row r="8" spans="1:11" ht="23.25" customHeight="1" x14ac:dyDescent="0.3">
      <c r="B8" s="360" t="s">
        <v>227</v>
      </c>
      <c r="C8" s="360" t="s">
        <v>0</v>
      </c>
      <c r="D8" s="360"/>
      <c r="E8" s="360" t="s">
        <v>649</v>
      </c>
      <c r="F8" s="360"/>
      <c r="G8" s="361" t="s">
        <v>1699</v>
      </c>
      <c r="H8" s="361" t="s">
        <v>1700</v>
      </c>
      <c r="I8" s="358" t="s">
        <v>224</v>
      </c>
      <c r="J8" s="358" t="s">
        <v>225</v>
      </c>
      <c r="K8" s="358" t="s">
        <v>226</v>
      </c>
    </row>
    <row r="9" spans="1:11" ht="23.25" customHeight="1" x14ac:dyDescent="0.3">
      <c r="B9" s="360"/>
      <c r="C9" s="360"/>
      <c r="D9" s="360"/>
      <c r="E9" s="360"/>
      <c r="F9" s="360"/>
      <c r="G9" s="362"/>
      <c r="H9" s="362"/>
      <c r="I9" s="358"/>
      <c r="J9" s="358"/>
      <c r="K9" s="358"/>
    </row>
    <row r="10" spans="1:11" ht="15" customHeight="1" thickBot="1" x14ac:dyDescent="0.35">
      <c r="B10" s="315">
        <v>1</v>
      </c>
      <c r="C10" s="359">
        <v>2</v>
      </c>
      <c r="D10" s="359"/>
      <c r="E10" s="359">
        <v>3</v>
      </c>
      <c r="F10" s="359"/>
      <c r="G10" s="315">
        <v>4</v>
      </c>
      <c r="H10" s="315">
        <v>5</v>
      </c>
      <c r="I10" s="317">
        <v>6</v>
      </c>
      <c r="J10" s="317">
        <v>7</v>
      </c>
      <c r="K10" s="315">
        <v>8</v>
      </c>
    </row>
    <row r="11" spans="1:11" ht="15" customHeight="1" x14ac:dyDescent="0.3">
      <c r="B11" s="318" t="s">
        <v>653</v>
      </c>
      <c r="C11" s="365" t="s">
        <v>1</v>
      </c>
      <c r="D11" s="365"/>
      <c r="E11" s="366" t="s">
        <v>2</v>
      </c>
      <c r="F11" s="366"/>
      <c r="G11" s="319">
        <v>5717564840.46</v>
      </c>
      <c r="H11" s="319">
        <v>5857116326.0200005</v>
      </c>
      <c r="I11" s="320">
        <v>5944630550.79</v>
      </c>
      <c r="J11" s="321">
        <f>I11/G11*100</f>
        <v>103.97137097113762</v>
      </c>
      <c r="K11" s="322">
        <v>101.49415206901766</v>
      </c>
    </row>
    <row r="12" spans="1:11" ht="15" customHeight="1" x14ac:dyDescent="0.3">
      <c r="B12" s="323" t="s">
        <v>653</v>
      </c>
      <c r="C12" s="367" t="s">
        <v>3</v>
      </c>
      <c r="D12" s="367"/>
      <c r="E12" s="368" t="s">
        <v>4</v>
      </c>
      <c r="F12" s="368"/>
      <c r="G12" s="324">
        <v>1663000000</v>
      </c>
      <c r="H12" s="324">
        <v>1766221123</v>
      </c>
      <c r="I12" s="325">
        <v>1801232941.05</v>
      </c>
      <c r="J12" s="326">
        <f t="shared" ref="J12:J73" si="0">I12/G12*100</f>
        <v>108.31226344257365</v>
      </c>
      <c r="K12" s="327">
        <v>101.98230094715043</v>
      </c>
    </row>
    <row r="13" spans="1:11" ht="15" customHeight="1" x14ac:dyDescent="0.3">
      <c r="B13" s="323" t="s">
        <v>653</v>
      </c>
      <c r="C13" s="367" t="s">
        <v>5</v>
      </c>
      <c r="D13" s="367"/>
      <c r="E13" s="368" t="s">
        <v>6</v>
      </c>
      <c r="F13" s="368"/>
      <c r="G13" s="324">
        <v>1663000000</v>
      </c>
      <c r="H13" s="324">
        <v>1766221123</v>
      </c>
      <c r="I13" s="325">
        <v>1801232941.05</v>
      </c>
      <c r="J13" s="326">
        <f t="shared" si="0"/>
        <v>108.31226344257365</v>
      </c>
      <c r="K13" s="327">
        <v>101.98230094715043</v>
      </c>
    </row>
    <row r="14" spans="1:11" ht="102" customHeight="1" x14ac:dyDescent="0.3">
      <c r="B14" s="328" t="s">
        <v>653</v>
      </c>
      <c r="C14" s="363" t="s">
        <v>7</v>
      </c>
      <c r="D14" s="363"/>
      <c r="E14" s="364" t="s">
        <v>1701</v>
      </c>
      <c r="F14" s="364"/>
      <c r="G14" s="329">
        <v>1570000000</v>
      </c>
      <c r="H14" s="329">
        <v>1520000000</v>
      </c>
      <c r="I14" s="330">
        <v>1512117906.46</v>
      </c>
      <c r="J14" s="326">
        <f t="shared" si="0"/>
        <v>96.313242449681539</v>
      </c>
      <c r="K14" s="331">
        <v>99.481441214473691</v>
      </c>
    </row>
    <row r="15" spans="1:11" ht="102" customHeight="1" x14ac:dyDescent="0.3">
      <c r="B15" s="328" t="s">
        <v>653</v>
      </c>
      <c r="C15" s="363" t="s">
        <v>8</v>
      </c>
      <c r="D15" s="363"/>
      <c r="E15" s="364" t="s">
        <v>9</v>
      </c>
      <c r="F15" s="364"/>
      <c r="G15" s="329">
        <v>3000000</v>
      </c>
      <c r="H15" s="329">
        <v>3000000</v>
      </c>
      <c r="I15" s="330">
        <v>2261746.34</v>
      </c>
      <c r="J15" s="326">
        <f t="shared" si="0"/>
        <v>75.391544666666661</v>
      </c>
      <c r="K15" s="331">
        <v>75.391544666666661</v>
      </c>
    </row>
    <row r="16" spans="1:11" ht="45.75" customHeight="1" x14ac:dyDescent="0.3">
      <c r="B16" s="328" t="s">
        <v>653</v>
      </c>
      <c r="C16" s="363" t="s">
        <v>10</v>
      </c>
      <c r="D16" s="363"/>
      <c r="E16" s="364" t="s">
        <v>11</v>
      </c>
      <c r="F16" s="364"/>
      <c r="G16" s="329">
        <v>15000000</v>
      </c>
      <c r="H16" s="329">
        <v>22000000</v>
      </c>
      <c r="I16" s="330">
        <v>24269821.949999999</v>
      </c>
      <c r="J16" s="326">
        <f t="shared" si="0"/>
        <v>161.798813</v>
      </c>
      <c r="K16" s="331">
        <v>110.3173725</v>
      </c>
    </row>
    <row r="17" spans="2:11" ht="124.5" customHeight="1" x14ac:dyDescent="0.3">
      <c r="B17" s="328" t="s">
        <v>653</v>
      </c>
      <c r="C17" s="363" t="s">
        <v>1258</v>
      </c>
      <c r="D17" s="363"/>
      <c r="E17" s="364" t="s">
        <v>1702</v>
      </c>
      <c r="F17" s="364"/>
      <c r="G17" s="329">
        <v>75000000</v>
      </c>
      <c r="H17" s="329">
        <v>221221123</v>
      </c>
      <c r="I17" s="330">
        <v>261257466.30000001</v>
      </c>
      <c r="J17" s="326">
        <f t="shared" si="0"/>
        <v>348.34328840000001</v>
      </c>
      <c r="K17" s="331">
        <v>118.09788448637431</v>
      </c>
    </row>
    <row r="18" spans="2:11" ht="102" customHeight="1" x14ac:dyDescent="0.3">
      <c r="B18" s="328" t="s">
        <v>653</v>
      </c>
      <c r="C18" s="363" t="s">
        <v>1259</v>
      </c>
      <c r="D18" s="363"/>
      <c r="E18" s="364" t="s">
        <v>1260</v>
      </c>
      <c r="F18" s="364"/>
      <c r="G18" s="329">
        <v>0</v>
      </c>
      <c r="H18" s="329">
        <v>0</v>
      </c>
      <c r="I18" s="330">
        <v>195000</v>
      </c>
      <c r="J18" s="326">
        <v>0</v>
      </c>
      <c r="K18" s="331">
        <v>0</v>
      </c>
    </row>
    <row r="19" spans="2:11" ht="90.75" customHeight="1" x14ac:dyDescent="0.3">
      <c r="B19" s="328" t="s">
        <v>653</v>
      </c>
      <c r="C19" s="363" t="s">
        <v>1703</v>
      </c>
      <c r="D19" s="363"/>
      <c r="E19" s="364" t="s">
        <v>1704</v>
      </c>
      <c r="F19" s="364"/>
      <c r="G19" s="329">
        <v>0</v>
      </c>
      <c r="H19" s="329">
        <v>0</v>
      </c>
      <c r="I19" s="330">
        <v>1131000</v>
      </c>
      <c r="J19" s="326">
        <v>0</v>
      </c>
      <c r="K19" s="331">
        <v>0</v>
      </c>
    </row>
    <row r="20" spans="2:11" ht="34.5" customHeight="1" x14ac:dyDescent="0.3">
      <c r="B20" s="323" t="s">
        <v>653</v>
      </c>
      <c r="C20" s="367" t="s">
        <v>12</v>
      </c>
      <c r="D20" s="367"/>
      <c r="E20" s="368" t="s">
        <v>13</v>
      </c>
      <c r="F20" s="368"/>
      <c r="G20" s="324">
        <v>103162000</v>
      </c>
      <c r="H20" s="324">
        <v>103162000</v>
      </c>
      <c r="I20" s="325">
        <v>119042919.06</v>
      </c>
      <c r="J20" s="326">
        <f t="shared" si="0"/>
        <v>115.394155851961</v>
      </c>
      <c r="K20" s="327">
        <v>115.394155851961</v>
      </c>
    </row>
    <row r="21" spans="2:11" ht="34.5" customHeight="1" x14ac:dyDescent="0.3">
      <c r="B21" s="323" t="s">
        <v>653</v>
      </c>
      <c r="C21" s="367" t="s">
        <v>14</v>
      </c>
      <c r="D21" s="367"/>
      <c r="E21" s="368" t="s">
        <v>15</v>
      </c>
      <c r="F21" s="368"/>
      <c r="G21" s="324">
        <v>103162000</v>
      </c>
      <c r="H21" s="324">
        <v>103162000</v>
      </c>
      <c r="I21" s="325">
        <v>119042919.06</v>
      </c>
      <c r="J21" s="326">
        <f t="shared" si="0"/>
        <v>115.394155851961</v>
      </c>
      <c r="K21" s="327">
        <v>115.394155851961</v>
      </c>
    </row>
    <row r="22" spans="2:11" ht="68.25" customHeight="1" x14ac:dyDescent="0.3">
      <c r="B22" s="328" t="s">
        <v>653</v>
      </c>
      <c r="C22" s="363" t="s">
        <v>16</v>
      </c>
      <c r="D22" s="363"/>
      <c r="E22" s="364" t="s">
        <v>17</v>
      </c>
      <c r="F22" s="364"/>
      <c r="G22" s="329">
        <v>46643000</v>
      </c>
      <c r="H22" s="329">
        <v>46643000</v>
      </c>
      <c r="I22" s="330">
        <v>59677053.369999997</v>
      </c>
      <c r="J22" s="326">
        <f t="shared" si="0"/>
        <v>127.94428610938404</v>
      </c>
      <c r="K22" s="331">
        <v>127.94428610938404</v>
      </c>
    </row>
    <row r="23" spans="2:11" ht="79.5" customHeight="1" x14ac:dyDescent="0.3">
      <c r="B23" s="328" t="s">
        <v>653</v>
      </c>
      <c r="C23" s="363" t="s">
        <v>18</v>
      </c>
      <c r="D23" s="363"/>
      <c r="E23" s="364" t="s">
        <v>19</v>
      </c>
      <c r="F23" s="364"/>
      <c r="G23" s="329">
        <v>258000</v>
      </c>
      <c r="H23" s="329">
        <v>258000</v>
      </c>
      <c r="I23" s="330">
        <v>322348.68</v>
      </c>
      <c r="J23" s="326">
        <f t="shared" si="0"/>
        <v>124.9413488372093</v>
      </c>
      <c r="K23" s="331">
        <v>124.9413488372093</v>
      </c>
    </row>
    <row r="24" spans="2:11" ht="68.25" customHeight="1" x14ac:dyDescent="0.3">
      <c r="B24" s="328" t="s">
        <v>653</v>
      </c>
      <c r="C24" s="363" t="s">
        <v>20</v>
      </c>
      <c r="D24" s="363"/>
      <c r="E24" s="364" t="s">
        <v>21</v>
      </c>
      <c r="F24" s="364"/>
      <c r="G24" s="329">
        <v>62110000</v>
      </c>
      <c r="H24" s="329">
        <v>62110000</v>
      </c>
      <c r="I24" s="330">
        <v>65890206.590000004</v>
      </c>
      <c r="J24" s="326">
        <f t="shared" si="0"/>
        <v>106.08630911286427</v>
      </c>
      <c r="K24" s="331">
        <v>106.08630911286427</v>
      </c>
    </row>
    <row r="25" spans="2:11" ht="68.25" customHeight="1" x14ac:dyDescent="0.3">
      <c r="B25" s="328" t="s">
        <v>653</v>
      </c>
      <c r="C25" s="363" t="s">
        <v>22</v>
      </c>
      <c r="D25" s="363"/>
      <c r="E25" s="364" t="s">
        <v>23</v>
      </c>
      <c r="F25" s="364"/>
      <c r="G25" s="329">
        <v>-5849000</v>
      </c>
      <c r="H25" s="329">
        <v>-5849000</v>
      </c>
      <c r="I25" s="330">
        <v>-6846689.5800000001</v>
      </c>
      <c r="J25" s="326">
        <f t="shared" si="0"/>
        <v>117.05743853650196</v>
      </c>
      <c r="K25" s="331">
        <v>117.05743853650196</v>
      </c>
    </row>
    <row r="26" spans="2:11" ht="15" customHeight="1" x14ac:dyDescent="0.3">
      <c r="B26" s="323" t="s">
        <v>653</v>
      </c>
      <c r="C26" s="367" t="s">
        <v>24</v>
      </c>
      <c r="D26" s="367"/>
      <c r="E26" s="368" t="s">
        <v>25</v>
      </c>
      <c r="F26" s="368"/>
      <c r="G26" s="324">
        <v>878000000</v>
      </c>
      <c r="H26" s="324">
        <v>933000000</v>
      </c>
      <c r="I26" s="325">
        <v>946560639.52999997</v>
      </c>
      <c r="J26" s="326">
        <f t="shared" si="0"/>
        <v>107.80872887585421</v>
      </c>
      <c r="K26" s="327">
        <v>101.45344475133977</v>
      </c>
    </row>
    <row r="27" spans="2:11" ht="23.25" customHeight="1" x14ac:dyDescent="0.3">
      <c r="B27" s="323" t="s">
        <v>653</v>
      </c>
      <c r="C27" s="367" t="s">
        <v>26</v>
      </c>
      <c r="D27" s="367"/>
      <c r="E27" s="368" t="s">
        <v>27</v>
      </c>
      <c r="F27" s="368"/>
      <c r="G27" s="324">
        <v>780000000</v>
      </c>
      <c r="H27" s="324">
        <v>823000000</v>
      </c>
      <c r="I27" s="325">
        <v>848243332.36000001</v>
      </c>
      <c r="J27" s="326">
        <f t="shared" si="0"/>
        <v>108.74914517435899</v>
      </c>
      <c r="K27" s="327">
        <v>103.06723357958687</v>
      </c>
    </row>
    <row r="28" spans="2:11" ht="34.5" customHeight="1" x14ac:dyDescent="0.3">
      <c r="B28" s="328" t="s">
        <v>653</v>
      </c>
      <c r="C28" s="363" t="s">
        <v>28</v>
      </c>
      <c r="D28" s="363"/>
      <c r="E28" s="364" t="s">
        <v>29</v>
      </c>
      <c r="F28" s="364"/>
      <c r="G28" s="329">
        <v>630000000</v>
      </c>
      <c r="H28" s="329">
        <v>658000000</v>
      </c>
      <c r="I28" s="330">
        <v>674415063.67999995</v>
      </c>
      <c r="J28" s="326">
        <f t="shared" si="0"/>
        <v>107.05001010793649</v>
      </c>
      <c r="K28" s="331">
        <v>102.49469052887537</v>
      </c>
    </row>
    <row r="29" spans="2:11" ht="45.75" customHeight="1" x14ac:dyDescent="0.3">
      <c r="B29" s="328" t="s">
        <v>653</v>
      </c>
      <c r="C29" s="363" t="s">
        <v>30</v>
      </c>
      <c r="D29" s="363"/>
      <c r="E29" s="364" t="s">
        <v>31</v>
      </c>
      <c r="F29" s="364"/>
      <c r="G29" s="329">
        <v>150000000</v>
      </c>
      <c r="H29" s="329">
        <v>165000000</v>
      </c>
      <c r="I29" s="330">
        <v>173795901.72999999</v>
      </c>
      <c r="J29" s="326">
        <f t="shared" si="0"/>
        <v>115.86393448666665</v>
      </c>
      <c r="K29" s="331">
        <v>105.33084953333334</v>
      </c>
    </row>
    <row r="30" spans="2:11" ht="45.75" customHeight="1" x14ac:dyDescent="0.3">
      <c r="B30" s="328" t="s">
        <v>653</v>
      </c>
      <c r="C30" s="363" t="s">
        <v>32</v>
      </c>
      <c r="D30" s="363"/>
      <c r="E30" s="364" t="s">
        <v>33</v>
      </c>
      <c r="F30" s="364"/>
      <c r="G30" s="329">
        <v>0</v>
      </c>
      <c r="H30" s="329">
        <v>0</v>
      </c>
      <c r="I30" s="330">
        <v>32366.95</v>
      </c>
      <c r="J30" s="326">
        <v>0</v>
      </c>
      <c r="K30" s="331">
        <v>0</v>
      </c>
    </row>
    <row r="31" spans="2:11" ht="23.25" customHeight="1" x14ac:dyDescent="0.3">
      <c r="B31" s="323" t="s">
        <v>653</v>
      </c>
      <c r="C31" s="367" t="s">
        <v>34</v>
      </c>
      <c r="D31" s="367"/>
      <c r="E31" s="368" t="s">
        <v>35</v>
      </c>
      <c r="F31" s="368"/>
      <c r="G31" s="324">
        <v>0</v>
      </c>
      <c r="H31" s="324">
        <v>0</v>
      </c>
      <c r="I31" s="325">
        <v>37892.519999999997</v>
      </c>
      <c r="J31" s="326">
        <v>0</v>
      </c>
      <c r="K31" s="327">
        <v>0</v>
      </c>
    </row>
    <row r="32" spans="2:11" ht="23.25" customHeight="1" x14ac:dyDescent="0.3">
      <c r="B32" s="328" t="s">
        <v>653</v>
      </c>
      <c r="C32" s="363" t="s">
        <v>36</v>
      </c>
      <c r="D32" s="363"/>
      <c r="E32" s="364" t="s">
        <v>35</v>
      </c>
      <c r="F32" s="364"/>
      <c r="G32" s="329">
        <v>0</v>
      </c>
      <c r="H32" s="329">
        <v>0</v>
      </c>
      <c r="I32" s="330">
        <v>28809.48</v>
      </c>
      <c r="J32" s="326">
        <v>0</v>
      </c>
      <c r="K32" s="331">
        <v>0</v>
      </c>
    </row>
    <row r="33" spans="2:11" ht="34.5" customHeight="1" x14ac:dyDescent="0.3">
      <c r="B33" s="328" t="s">
        <v>653</v>
      </c>
      <c r="C33" s="363" t="s">
        <v>37</v>
      </c>
      <c r="D33" s="363"/>
      <c r="E33" s="364" t="s">
        <v>38</v>
      </c>
      <c r="F33" s="364"/>
      <c r="G33" s="329">
        <v>0</v>
      </c>
      <c r="H33" s="329">
        <v>0</v>
      </c>
      <c r="I33" s="330">
        <v>9083.0400000000009</v>
      </c>
      <c r="J33" s="326">
        <v>0</v>
      </c>
      <c r="K33" s="331">
        <v>0</v>
      </c>
    </row>
    <row r="34" spans="2:11" ht="15" customHeight="1" x14ac:dyDescent="0.3">
      <c r="B34" s="323" t="s">
        <v>653</v>
      </c>
      <c r="C34" s="367" t="s">
        <v>1261</v>
      </c>
      <c r="D34" s="367"/>
      <c r="E34" s="368" t="s">
        <v>1262</v>
      </c>
      <c r="F34" s="368"/>
      <c r="G34" s="324">
        <v>0</v>
      </c>
      <c r="H34" s="324">
        <v>0</v>
      </c>
      <c r="I34" s="325">
        <v>218042.09</v>
      </c>
      <c r="J34" s="326">
        <v>0</v>
      </c>
      <c r="K34" s="327">
        <v>0</v>
      </c>
    </row>
    <row r="35" spans="2:11" ht="15" customHeight="1" x14ac:dyDescent="0.3">
      <c r="B35" s="328" t="s">
        <v>653</v>
      </c>
      <c r="C35" s="363" t="s">
        <v>1263</v>
      </c>
      <c r="D35" s="363"/>
      <c r="E35" s="364" t="s">
        <v>1262</v>
      </c>
      <c r="F35" s="364"/>
      <c r="G35" s="329">
        <v>0</v>
      </c>
      <c r="H35" s="329">
        <v>0</v>
      </c>
      <c r="I35" s="330">
        <v>218042.09</v>
      </c>
      <c r="J35" s="326">
        <v>0</v>
      </c>
      <c r="K35" s="331">
        <v>0</v>
      </c>
    </row>
    <row r="36" spans="2:11" ht="23.25" customHeight="1" x14ac:dyDescent="0.3">
      <c r="B36" s="323" t="s">
        <v>653</v>
      </c>
      <c r="C36" s="367" t="s">
        <v>39</v>
      </c>
      <c r="D36" s="367"/>
      <c r="E36" s="368" t="s">
        <v>40</v>
      </c>
      <c r="F36" s="368"/>
      <c r="G36" s="324">
        <v>98000000</v>
      </c>
      <c r="H36" s="324">
        <v>110000000</v>
      </c>
      <c r="I36" s="325">
        <v>98061372.560000002</v>
      </c>
      <c r="J36" s="326">
        <f t="shared" si="0"/>
        <v>100.06262506122449</v>
      </c>
      <c r="K36" s="327">
        <v>89.146702327272735</v>
      </c>
    </row>
    <row r="37" spans="2:11" ht="34.5" customHeight="1" x14ac:dyDescent="0.3">
      <c r="B37" s="328" t="s">
        <v>653</v>
      </c>
      <c r="C37" s="363" t="s">
        <v>41</v>
      </c>
      <c r="D37" s="363"/>
      <c r="E37" s="364" t="s">
        <v>42</v>
      </c>
      <c r="F37" s="364"/>
      <c r="G37" s="329">
        <v>98000000</v>
      </c>
      <c r="H37" s="329">
        <v>110000000</v>
      </c>
      <c r="I37" s="330">
        <v>98061372.560000002</v>
      </c>
      <c r="J37" s="326">
        <f t="shared" si="0"/>
        <v>100.06262506122449</v>
      </c>
      <c r="K37" s="331">
        <v>89.146702327272735</v>
      </c>
    </row>
    <row r="38" spans="2:11" ht="15" customHeight="1" x14ac:dyDescent="0.3">
      <c r="B38" s="323" t="s">
        <v>653</v>
      </c>
      <c r="C38" s="367" t="s">
        <v>43</v>
      </c>
      <c r="D38" s="367"/>
      <c r="E38" s="368" t="s">
        <v>44</v>
      </c>
      <c r="F38" s="368"/>
      <c r="G38" s="324">
        <v>2050000000</v>
      </c>
      <c r="H38" s="324">
        <v>1950000000</v>
      </c>
      <c r="I38" s="325">
        <v>2002839808.3199999</v>
      </c>
      <c r="J38" s="326">
        <f t="shared" si="0"/>
        <v>97.699502844878054</v>
      </c>
      <c r="K38" s="327">
        <v>102.70973375999999</v>
      </c>
    </row>
    <row r="39" spans="2:11" ht="15" customHeight="1" x14ac:dyDescent="0.3">
      <c r="B39" s="323" t="s">
        <v>653</v>
      </c>
      <c r="C39" s="367" t="s">
        <v>45</v>
      </c>
      <c r="D39" s="367"/>
      <c r="E39" s="368" t="s">
        <v>46</v>
      </c>
      <c r="F39" s="368"/>
      <c r="G39" s="324">
        <v>240000000</v>
      </c>
      <c r="H39" s="324">
        <v>240000000</v>
      </c>
      <c r="I39" s="325">
        <v>250990438.59999999</v>
      </c>
      <c r="J39" s="326">
        <f t="shared" si="0"/>
        <v>104.57934941666667</v>
      </c>
      <c r="K39" s="327">
        <v>104.57934941666667</v>
      </c>
    </row>
    <row r="40" spans="2:11" ht="45.75" customHeight="1" x14ac:dyDescent="0.3">
      <c r="B40" s="328" t="s">
        <v>653</v>
      </c>
      <c r="C40" s="363" t="s">
        <v>47</v>
      </c>
      <c r="D40" s="363"/>
      <c r="E40" s="364" t="s">
        <v>48</v>
      </c>
      <c r="F40" s="364"/>
      <c r="G40" s="329">
        <v>240000000</v>
      </c>
      <c r="H40" s="329">
        <v>240000000</v>
      </c>
      <c r="I40" s="330">
        <v>250990438.59999999</v>
      </c>
      <c r="J40" s="326">
        <f t="shared" si="0"/>
        <v>104.57934941666667</v>
      </c>
      <c r="K40" s="331">
        <v>104.57934941666667</v>
      </c>
    </row>
    <row r="41" spans="2:11" ht="15" customHeight="1" x14ac:dyDescent="0.3">
      <c r="B41" s="323" t="s">
        <v>653</v>
      </c>
      <c r="C41" s="367" t="s">
        <v>49</v>
      </c>
      <c r="D41" s="367"/>
      <c r="E41" s="368" t="s">
        <v>50</v>
      </c>
      <c r="F41" s="368"/>
      <c r="G41" s="324">
        <v>1810000000</v>
      </c>
      <c r="H41" s="324">
        <v>1710000000</v>
      </c>
      <c r="I41" s="325">
        <v>1751849369.72</v>
      </c>
      <c r="J41" s="326">
        <f t="shared" si="0"/>
        <v>96.787257995580106</v>
      </c>
      <c r="K41" s="327">
        <v>102.44733156257311</v>
      </c>
    </row>
    <row r="42" spans="2:11" ht="15" customHeight="1" x14ac:dyDescent="0.3">
      <c r="B42" s="328" t="s">
        <v>653</v>
      </c>
      <c r="C42" s="363" t="s">
        <v>51</v>
      </c>
      <c r="D42" s="363"/>
      <c r="E42" s="364" t="s">
        <v>52</v>
      </c>
      <c r="F42" s="364"/>
      <c r="G42" s="329">
        <v>1480000000</v>
      </c>
      <c r="H42" s="329">
        <v>1380000000</v>
      </c>
      <c r="I42" s="330">
        <v>1379185537.9400001</v>
      </c>
      <c r="J42" s="326">
        <f t="shared" si="0"/>
        <v>93.188212022972976</v>
      </c>
      <c r="K42" s="331">
        <v>99.940981010144938</v>
      </c>
    </row>
    <row r="43" spans="2:11" ht="15" customHeight="1" x14ac:dyDescent="0.3">
      <c r="B43" s="328" t="s">
        <v>653</v>
      </c>
      <c r="C43" s="363" t="s">
        <v>53</v>
      </c>
      <c r="D43" s="363"/>
      <c r="E43" s="364" t="s">
        <v>54</v>
      </c>
      <c r="F43" s="364"/>
      <c r="G43" s="329">
        <v>330000000</v>
      </c>
      <c r="H43" s="329">
        <v>330000000</v>
      </c>
      <c r="I43" s="330">
        <v>372663831.77999997</v>
      </c>
      <c r="J43" s="326">
        <f t="shared" si="0"/>
        <v>112.92843387272727</v>
      </c>
      <c r="K43" s="331">
        <v>112.92843387272727</v>
      </c>
    </row>
    <row r="44" spans="2:11" ht="15" customHeight="1" x14ac:dyDescent="0.3">
      <c r="B44" s="323" t="s">
        <v>653</v>
      </c>
      <c r="C44" s="367" t="s">
        <v>55</v>
      </c>
      <c r="D44" s="367"/>
      <c r="E44" s="368" t="s">
        <v>56</v>
      </c>
      <c r="F44" s="368"/>
      <c r="G44" s="324">
        <v>30050000</v>
      </c>
      <c r="H44" s="324">
        <v>35050000</v>
      </c>
      <c r="I44" s="325">
        <v>38959357.899999999</v>
      </c>
      <c r="J44" s="326">
        <f t="shared" si="0"/>
        <v>129.64844559068217</v>
      </c>
      <c r="K44" s="327">
        <v>111.15366019971469</v>
      </c>
    </row>
    <row r="45" spans="2:11" ht="34.5" customHeight="1" x14ac:dyDescent="0.3">
      <c r="B45" s="323" t="s">
        <v>653</v>
      </c>
      <c r="C45" s="367" t="s">
        <v>57</v>
      </c>
      <c r="D45" s="367"/>
      <c r="E45" s="368" t="s">
        <v>58</v>
      </c>
      <c r="F45" s="368"/>
      <c r="G45" s="324">
        <v>30000000</v>
      </c>
      <c r="H45" s="324">
        <v>35000000</v>
      </c>
      <c r="I45" s="325">
        <v>38684357.899999999</v>
      </c>
      <c r="J45" s="326">
        <f t="shared" si="0"/>
        <v>128.94785966666666</v>
      </c>
      <c r="K45" s="327">
        <v>110.52673685714285</v>
      </c>
    </row>
    <row r="46" spans="2:11" ht="45.75" customHeight="1" x14ac:dyDescent="0.3">
      <c r="B46" s="328" t="s">
        <v>653</v>
      </c>
      <c r="C46" s="363" t="s">
        <v>59</v>
      </c>
      <c r="D46" s="363"/>
      <c r="E46" s="364" t="s">
        <v>60</v>
      </c>
      <c r="F46" s="364"/>
      <c r="G46" s="329">
        <v>30000000</v>
      </c>
      <c r="H46" s="329">
        <v>35000000</v>
      </c>
      <c r="I46" s="330">
        <v>38684357.899999999</v>
      </c>
      <c r="J46" s="326">
        <f t="shared" si="0"/>
        <v>128.94785966666666</v>
      </c>
      <c r="K46" s="331">
        <v>110.52673685714285</v>
      </c>
    </row>
    <row r="47" spans="2:11" ht="45.75" customHeight="1" x14ac:dyDescent="0.3">
      <c r="B47" s="323" t="s">
        <v>653</v>
      </c>
      <c r="C47" s="367" t="s">
        <v>61</v>
      </c>
      <c r="D47" s="367"/>
      <c r="E47" s="368" t="s">
        <v>62</v>
      </c>
      <c r="F47" s="368"/>
      <c r="G47" s="324">
        <v>50000</v>
      </c>
      <c r="H47" s="324">
        <v>50000</v>
      </c>
      <c r="I47" s="325">
        <v>275000</v>
      </c>
      <c r="J47" s="326">
        <f t="shared" si="0"/>
        <v>550</v>
      </c>
      <c r="K47" s="327">
        <v>550</v>
      </c>
    </row>
    <row r="48" spans="2:11" ht="34.5" customHeight="1" x14ac:dyDescent="0.3">
      <c r="B48" s="328" t="s">
        <v>653</v>
      </c>
      <c r="C48" s="363" t="s">
        <v>63</v>
      </c>
      <c r="D48" s="363"/>
      <c r="E48" s="364" t="s">
        <v>64</v>
      </c>
      <c r="F48" s="364"/>
      <c r="G48" s="329">
        <v>50000</v>
      </c>
      <c r="H48" s="329">
        <v>50000</v>
      </c>
      <c r="I48" s="330">
        <v>275000</v>
      </c>
      <c r="J48" s="326">
        <f t="shared" si="0"/>
        <v>550</v>
      </c>
      <c r="K48" s="331">
        <v>550</v>
      </c>
    </row>
    <row r="49" spans="2:11" ht="34.5" customHeight="1" x14ac:dyDescent="0.3">
      <c r="B49" s="323" t="s">
        <v>653</v>
      </c>
      <c r="C49" s="367" t="s">
        <v>65</v>
      </c>
      <c r="D49" s="367"/>
      <c r="E49" s="368" t="s">
        <v>66</v>
      </c>
      <c r="F49" s="368"/>
      <c r="G49" s="324">
        <v>0</v>
      </c>
      <c r="H49" s="324">
        <v>0</v>
      </c>
      <c r="I49" s="325">
        <v>-1266.69</v>
      </c>
      <c r="J49" s="326">
        <v>0</v>
      </c>
      <c r="K49" s="327">
        <v>0</v>
      </c>
    </row>
    <row r="50" spans="2:11" ht="34.5" customHeight="1" x14ac:dyDescent="0.3">
      <c r="B50" s="323" t="s">
        <v>653</v>
      </c>
      <c r="C50" s="367" t="s">
        <v>67</v>
      </c>
      <c r="D50" s="367"/>
      <c r="E50" s="368" t="s">
        <v>68</v>
      </c>
      <c r="F50" s="368"/>
      <c r="G50" s="324">
        <v>0</v>
      </c>
      <c r="H50" s="324">
        <v>0</v>
      </c>
      <c r="I50" s="325">
        <v>-635</v>
      </c>
      <c r="J50" s="326">
        <v>0</v>
      </c>
      <c r="K50" s="327">
        <v>0</v>
      </c>
    </row>
    <row r="51" spans="2:11" ht="45.75" customHeight="1" x14ac:dyDescent="0.3">
      <c r="B51" s="328" t="s">
        <v>653</v>
      </c>
      <c r="C51" s="363" t="s">
        <v>69</v>
      </c>
      <c r="D51" s="363"/>
      <c r="E51" s="364" t="s">
        <v>70</v>
      </c>
      <c r="F51" s="364"/>
      <c r="G51" s="329">
        <v>0</v>
      </c>
      <c r="H51" s="329">
        <v>0</v>
      </c>
      <c r="I51" s="330">
        <v>-635</v>
      </c>
      <c r="J51" s="326">
        <v>0</v>
      </c>
      <c r="K51" s="331">
        <v>0</v>
      </c>
    </row>
    <row r="52" spans="2:11" ht="34.5" customHeight="1" x14ac:dyDescent="0.3">
      <c r="B52" s="323" t="s">
        <v>653</v>
      </c>
      <c r="C52" s="367" t="s">
        <v>71</v>
      </c>
      <c r="D52" s="367"/>
      <c r="E52" s="368" t="s">
        <v>72</v>
      </c>
      <c r="F52" s="368"/>
      <c r="G52" s="324">
        <v>0</v>
      </c>
      <c r="H52" s="324">
        <v>0</v>
      </c>
      <c r="I52" s="325">
        <v>-631.69000000000005</v>
      </c>
      <c r="J52" s="326">
        <v>0</v>
      </c>
      <c r="K52" s="327">
        <v>0</v>
      </c>
    </row>
    <row r="53" spans="2:11" ht="15" customHeight="1" x14ac:dyDescent="0.3">
      <c r="B53" s="328" t="s">
        <v>653</v>
      </c>
      <c r="C53" s="363" t="s">
        <v>73</v>
      </c>
      <c r="D53" s="363"/>
      <c r="E53" s="364" t="s">
        <v>74</v>
      </c>
      <c r="F53" s="364"/>
      <c r="G53" s="329">
        <v>0</v>
      </c>
      <c r="H53" s="329">
        <v>0</v>
      </c>
      <c r="I53" s="330">
        <v>-631.69000000000005</v>
      </c>
      <c r="J53" s="326">
        <v>0</v>
      </c>
      <c r="K53" s="331">
        <v>0</v>
      </c>
    </row>
    <row r="54" spans="2:11" ht="34.5" customHeight="1" x14ac:dyDescent="0.3">
      <c r="B54" s="323" t="s">
        <v>653</v>
      </c>
      <c r="C54" s="367" t="s">
        <v>75</v>
      </c>
      <c r="D54" s="367"/>
      <c r="E54" s="368" t="s">
        <v>76</v>
      </c>
      <c r="F54" s="368"/>
      <c r="G54" s="324">
        <v>552860000</v>
      </c>
      <c r="H54" s="324">
        <v>563816461.07000005</v>
      </c>
      <c r="I54" s="325">
        <v>528645586.02999997</v>
      </c>
      <c r="J54" s="326">
        <f t="shared" si="0"/>
        <v>95.620154474912269</v>
      </c>
      <c r="K54" s="327">
        <v>93.761999255351029</v>
      </c>
    </row>
    <row r="55" spans="2:11" ht="102" customHeight="1" x14ac:dyDescent="0.3">
      <c r="B55" s="323" t="s">
        <v>653</v>
      </c>
      <c r="C55" s="367" t="s">
        <v>77</v>
      </c>
      <c r="D55" s="367"/>
      <c r="E55" s="368" t="s">
        <v>78</v>
      </c>
      <c r="F55" s="368"/>
      <c r="G55" s="324">
        <v>520000000</v>
      </c>
      <c r="H55" s="324">
        <v>520000000</v>
      </c>
      <c r="I55" s="325">
        <v>479268271.69</v>
      </c>
      <c r="J55" s="326">
        <f t="shared" si="0"/>
        <v>92.166975324999996</v>
      </c>
      <c r="K55" s="327">
        <v>92.166975324999996</v>
      </c>
    </row>
    <row r="56" spans="2:11" ht="68.25" customHeight="1" x14ac:dyDescent="0.3">
      <c r="B56" s="328" t="s">
        <v>653</v>
      </c>
      <c r="C56" s="363" t="s">
        <v>79</v>
      </c>
      <c r="D56" s="363"/>
      <c r="E56" s="364" t="s">
        <v>80</v>
      </c>
      <c r="F56" s="364"/>
      <c r="G56" s="329">
        <v>400000000</v>
      </c>
      <c r="H56" s="329">
        <v>380000000</v>
      </c>
      <c r="I56" s="330">
        <v>331191688.12</v>
      </c>
      <c r="J56" s="326">
        <f t="shared" si="0"/>
        <v>82.797922030000009</v>
      </c>
      <c r="K56" s="331">
        <v>87.155707400000011</v>
      </c>
    </row>
    <row r="57" spans="2:11" ht="79.5" customHeight="1" x14ac:dyDescent="0.3">
      <c r="B57" s="328" t="s">
        <v>653</v>
      </c>
      <c r="C57" s="363" t="s">
        <v>1178</v>
      </c>
      <c r="D57" s="363"/>
      <c r="E57" s="364" t="s">
        <v>1179</v>
      </c>
      <c r="F57" s="364"/>
      <c r="G57" s="329">
        <v>60000000</v>
      </c>
      <c r="H57" s="329">
        <v>80000000</v>
      </c>
      <c r="I57" s="330">
        <v>84247029.200000003</v>
      </c>
      <c r="J57" s="326">
        <f t="shared" si="0"/>
        <v>140.41171533333335</v>
      </c>
      <c r="K57" s="331">
        <v>105.3087865</v>
      </c>
    </row>
    <row r="58" spans="2:11" ht="90.75" customHeight="1" x14ac:dyDescent="0.3">
      <c r="B58" s="328" t="s">
        <v>653</v>
      </c>
      <c r="C58" s="363" t="s">
        <v>83</v>
      </c>
      <c r="D58" s="363"/>
      <c r="E58" s="364" t="s">
        <v>1264</v>
      </c>
      <c r="F58" s="364"/>
      <c r="G58" s="329">
        <v>0</v>
      </c>
      <c r="H58" s="329">
        <v>0</v>
      </c>
      <c r="I58" s="330">
        <v>678600</v>
      </c>
      <c r="J58" s="326">
        <v>0</v>
      </c>
      <c r="K58" s="331">
        <v>0</v>
      </c>
    </row>
    <row r="59" spans="2:11" ht="45.75" customHeight="1" x14ac:dyDescent="0.3">
      <c r="B59" s="328" t="s">
        <v>653</v>
      </c>
      <c r="C59" s="363" t="s">
        <v>86</v>
      </c>
      <c r="D59" s="363"/>
      <c r="E59" s="364" t="s">
        <v>87</v>
      </c>
      <c r="F59" s="364"/>
      <c r="G59" s="329">
        <v>60000000</v>
      </c>
      <c r="H59" s="329">
        <v>60000000</v>
      </c>
      <c r="I59" s="330">
        <v>63150954.369999997</v>
      </c>
      <c r="J59" s="326">
        <f t="shared" si="0"/>
        <v>105.25159061666668</v>
      </c>
      <c r="K59" s="331">
        <v>105.25159061666668</v>
      </c>
    </row>
    <row r="60" spans="2:11" ht="45.75" customHeight="1" x14ac:dyDescent="0.3">
      <c r="B60" s="323" t="s">
        <v>653</v>
      </c>
      <c r="C60" s="367" t="s">
        <v>90</v>
      </c>
      <c r="D60" s="367"/>
      <c r="E60" s="368" t="s">
        <v>91</v>
      </c>
      <c r="F60" s="368"/>
      <c r="G60" s="324">
        <v>510000</v>
      </c>
      <c r="H60" s="324">
        <v>510000</v>
      </c>
      <c r="I60" s="325">
        <v>1720528.26</v>
      </c>
      <c r="J60" s="326">
        <f t="shared" si="0"/>
        <v>337.35848235294117</v>
      </c>
      <c r="K60" s="327">
        <v>337.35848235294117</v>
      </c>
    </row>
    <row r="61" spans="2:11" ht="45.75" customHeight="1" x14ac:dyDescent="0.3">
      <c r="B61" s="328" t="s">
        <v>653</v>
      </c>
      <c r="C61" s="363" t="s">
        <v>92</v>
      </c>
      <c r="D61" s="363"/>
      <c r="E61" s="364" t="s">
        <v>93</v>
      </c>
      <c r="F61" s="364"/>
      <c r="G61" s="329">
        <v>500000</v>
      </c>
      <c r="H61" s="329">
        <v>500000</v>
      </c>
      <c r="I61" s="330">
        <v>1713016.78</v>
      </c>
      <c r="J61" s="326">
        <f t="shared" si="0"/>
        <v>342.60335600000002</v>
      </c>
      <c r="K61" s="331">
        <v>342.60335600000002</v>
      </c>
    </row>
    <row r="62" spans="2:11" ht="45.75" customHeight="1" x14ac:dyDescent="0.3">
      <c r="B62" s="328" t="s">
        <v>653</v>
      </c>
      <c r="C62" s="363" t="s">
        <v>1180</v>
      </c>
      <c r="D62" s="363"/>
      <c r="E62" s="364" t="s">
        <v>1181</v>
      </c>
      <c r="F62" s="364"/>
      <c r="G62" s="329">
        <v>10000</v>
      </c>
      <c r="H62" s="329">
        <v>10000</v>
      </c>
      <c r="I62" s="330">
        <v>7511.48</v>
      </c>
      <c r="J62" s="326">
        <f t="shared" si="0"/>
        <v>75.114799999999988</v>
      </c>
      <c r="K62" s="331">
        <v>75.114799999999988</v>
      </c>
    </row>
    <row r="63" spans="2:11" ht="23.25" customHeight="1" x14ac:dyDescent="0.3">
      <c r="B63" s="323" t="s">
        <v>653</v>
      </c>
      <c r="C63" s="367" t="s">
        <v>96</v>
      </c>
      <c r="D63" s="367"/>
      <c r="E63" s="368" t="s">
        <v>97</v>
      </c>
      <c r="F63" s="368"/>
      <c r="G63" s="324">
        <v>0</v>
      </c>
      <c r="H63" s="324">
        <v>132589.85</v>
      </c>
      <c r="I63" s="325">
        <v>132589.85</v>
      </c>
      <c r="J63" s="326">
        <v>0</v>
      </c>
      <c r="K63" s="327">
        <v>100</v>
      </c>
    </row>
    <row r="64" spans="2:11" ht="45.75" customHeight="1" x14ac:dyDescent="0.3">
      <c r="B64" s="328" t="s">
        <v>653</v>
      </c>
      <c r="C64" s="363" t="s">
        <v>98</v>
      </c>
      <c r="D64" s="363"/>
      <c r="E64" s="364" t="s">
        <v>99</v>
      </c>
      <c r="F64" s="364"/>
      <c r="G64" s="329">
        <v>0</v>
      </c>
      <c r="H64" s="329">
        <v>132589.85</v>
      </c>
      <c r="I64" s="330">
        <v>132589.85</v>
      </c>
      <c r="J64" s="326">
        <v>0</v>
      </c>
      <c r="K64" s="331">
        <v>100</v>
      </c>
    </row>
    <row r="65" spans="2:11" ht="90.75" customHeight="1" x14ac:dyDescent="0.3">
      <c r="B65" s="323" t="s">
        <v>653</v>
      </c>
      <c r="C65" s="367" t="s">
        <v>102</v>
      </c>
      <c r="D65" s="367"/>
      <c r="E65" s="368" t="s">
        <v>103</v>
      </c>
      <c r="F65" s="368"/>
      <c r="G65" s="324">
        <v>32350000</v>
      </c>
      <c r="H65" s="324">
        <v>43173871.219999999</v>
      </c>
      <c r="I65" s="325">
        <v>47524196.229999997</v>
      </c>
      <c r="J65" s="326">
        <f t="shared" si="0"/>
        <v>146.90632528593508</v>
      </c>
      <c r="K65" s="327">
        <v>110.0762912545696</v>
      </c>
    </row>
    <row r="66" spans="2:11" ht="79.5" customHeight="1" x14ac:dyDescent="0.3">
      <c r="B66" s="328" t="s">
        <v>653</v>
      </c>
      <c r="C66" s="363" t="s">
        <v>104</v>
      </c>
      <c r="D66" s="363"/>
      <c r="E66" s="364" t="s">
        <v>105</v>
      </c>
      <c r="F66" s="364"/>
      <c r="G66" s="329">
        <v>19350000</v>
      </c>
      <c r="H66" s="329">
        <v>30003871.219999999</v>
      </c>
      <c r="I66" s="330">
        <v>38530186.100000001</v>
      </c>
      <c r="J66" s="326">
        <f t="shared" si="0"/>
        <v>199.12240878552973</v>
      </c>
      <c r="K66" s="331">
        <v>128.41738260200412</v>
      </c>
    </row>
    <row r="67" spans="2:11" ht="102" customHeight="1" x14ac:dyDescent="0.3">
      <c r="B67" s="328" t="s">
        <v>653</v>
      </c>
      <c r="C67" s="363" t="s">
        <v>1265</v>
      </c>
      <c r="D67" s="363"/>
      <c r="E67" s="364" t="s">
        <v>1266</v>
      </c>
      <c r="F67" s="364"/>
      <c r="G67" s="329">
        <v>13000000</v>
      </c>
      <c r="H67" s="329">
        <v>13170000</v>
      </c>
      <c r="I67" s="330">
        <v>8994010.1300000008</v>
      </c>
      <c r="J67" s="326">
        <f t="shared" si="0"/>
        <v>69.184693307692314</v>
      </c>
      <c r="K67" s="331">
        <v>68.291648671222475</v>
      </c>
    </row>
    <row r="68" spans="2:11" ht="23.25" customHeight="1" x14ac:dyDescent="0.3">
      <c r="B68" s="323" t="s">
        <v>653</v>
      </c>
      <c r="C68" s="367" t="s">
        <v>108</v>
      </c>
      <c r="D68" s="367"/>
      <c r="E68" s="368" t="s">
        <v>109</v>
      </c>
      <c r="F68" s="368"/>
      <c r="G68" s="324">
        <v>3500000</v>
      </c>
      <c r="H68" s="324">
        <v>3700000</v>
      </c>
      <c r="I68" s="325">
        <v>60759403.039999999</v>
      </c>
      <c r="J68" s="326">
        <f t="shared" si="0"/>
        <v>1735.9829439999999</v>
      </c>
      <c r="K68" s="327">
        <v>1642.1460281081081</v>
      </c>
    </row>
    <row r="69" spans="2:11" ht="23.25" customHeight="1" x14ac:dyDescent="0.3">
      <c r="B69" s="323" t="s">
        <v>653</v>
      </c>
      <c r="C69" s="367" t="s">
        <v>110</v>
      </c>
      <c r="D69" s="367"/>
      <c r="E69" s="368" t="s">
        <v>111</v>
      </c>
      <c r="F69" s="368"/>
      <c r="G69" s="324">
        <v>3500000</v>
      </c>
      <c r="H69" s="324">
        <v>3700000</v>
      </c>
      <c r="I69" s="325">
        <v>60759403.039999999</v>
      </c>
      <c r="J69" s="326">
        <f t="shared" si="0"/>
        <v>1735.9829439999999</v>
      </c>
      <c r="K69" s="327">
        <v>1642.1460281081081</v>
      </c>
    </row>
    <row r="70" spans="2:11" ht="34.5" customHeight="1" x14ac:dyDescent="0.3">
      <c r="B70" s="328" t="s">
        <v>653</v>
      </c>
      <c r="C70" s="363" t="s">
        <v>112</v>
      </c>
      <c r="D70" s="363"/>
      <c r="E70" s="364" t="s">
        <v>113</v>
      </c>
      <c r="F70" s="364"/>
      <c r="G70" s="329">
        <v>1000000</v>
      </c>
      <c r="H70" s="329">
        <v>1200000</v>
      </c>
      <c r="I70" s="330">
        <v>1283772.17</v>
      </c>
      <c r="J70" s="326">
        <f t="shared" si="0"/>
        <v>128.377217</v>
      </c>
      <c r="K70" s="331">
        <v>106.98101416666665</v>
      </c>
    </row>
    <row r="71" spans="2:11" ht="23.25" customHeight="1" x14ac:dyDescent="0.3">
      <c r="B71" s="328" t="s">
        <v>653</v>
      </c>
      <c r="C71" s="363" t="s">
        <v>114</v>
      </c>
      <c r="D71" s="363"/>
      <c r="E71" s="364" t="s">
        <v>115</v>
      </c>
      <c r="F71" s="364"/>
      <c r="G71" s="329">
        <v>1500000</v>
      </c>
      <c r="H71" s="329">
        <v>1500000</v>
      </c>
      <c r="I71" s="330">
        <v>58536481.340000004</v>
      </c>
      <c r="J71" s="326">
        <f t="shared" si="0"/>
        <v>3902.4320893333338</v>
      </c>
      <c r="K71" s="331">
        <v>3902.4320893333338</v>
      </c>
    </row>
    <row r="72" spans="2:11" ht="23.25" customHeight="1" x14ac:dyDescent="0.3">
      <c r="B72" s="328" t="s">
        <v>653</v>
      </c>
      <c r="C72" s="363" t="s">
        <v>116</v>
      </c>
      <c r="D72" s="363"/>
      <c r="E72" s="364" t="s">
        <v>117</v>
      </c>
      <c r="F72" s="364"/>
      <c r="G72" s="329">
        <v>1000000</v>
      </c>
      <c r="H72" s="329">
        <v>1000000</v>
      </c>
      <c r="I72" s="330">
        <v>939149.53</v>
      </c>
      <c r="J72" s="326">
        <f t="shared" si="0"/>
        <v>93.914952999999997</v>
      </c>
      <c r="K72" s="331">
        <v>93.914952999999997</v>
      </c>
    </row>
    <row r="73" spans="2:11" ht="23.25" customHeight="1" x14ac:dyDescent="0.3">
      <c r="B73" s="323" t="s">
        <v>653</v>
      </c>
      <c r="C73" s="367" t="s">
        <v>118</v>
      </c>
      <c r="D73" s="367"/>
      <c r="E73" s="368" t="s">
        <v>119</v>
      </c>
      <c r="F73" s="368"/>
      <c r="G73" s="324">
        <v>500000</v>
      </c>
      <c r="H73" s="324">
        <v>22465913.91</v>
      </c>
      <c r="I73" s="325">
        <v>26803003.510000002</v>
      </c>
      <c r="J73" s="326">
        <f t="shared" si="0"/>
        <v>5360.6007019999997</v>
      </c>
      <c r="K73" s="327">
        <v>119.3051999459033</v>
      </c>
    </row>
    <row r="74" spans="2:11" ht="15" customHeight="1" x14ac:dyDescent="0.3">
      <c r="B74" s="323" t="s">
        <v>653</v>
      </c>
      <c r="C74" s="367" t="s">
        <v>120</v>
      </c>
      <c r="D74" s="367"/>
      <c r="E74" s="368" t="s">
        <v>121</v>
      </c>
      <c r="F74" s="368"/>
      <c r="G74" s="324">
        <v>0</v>
      </c>
      <c r="H74" s="324">
        <v>5913143.5300000003</v>
      </c>
      <c r="I74" s="325">
        <v>6545522.0800000001</v>
      </c>
      <c r="J74" s="326">
        <v>0</v>
      </c>
      <c r="K74" s="327">
        <v>110.69445628694218</v>
      </c>
    </row>
    <row r="75" spans="2:11" ht="34.5" customHeight="1" x14ac:dyDescent="0.3">
      <c r="B75" s="328" t="s">
        <v>653</v>
      </c>
      <c r="C75" s="363" t="s">
        <v>122</v>
      </c>
      <c r="D75" s="363"/>
      <c r="E75" s="364" t="s">
        <v>123</v>
      </c>
      <c r="F75" s="364"/>
      <c r="G75" s="329">
        <v>0</v>
      </c>
      <c r="H75" s="329">
        <v>62102</v>
      </c>
      <c r="I75" s="330">
        <v>62102</v>
      </c>
      <c r="J75" s="326">
        <v>0</v>
      </c>
      <c r="K75" s="331">
        <v>100</v>
      </c>
    </row>
    <row r="76" spans="2:11" ht="23.25" customHeight="1" x14ac:dyDescent="0.3">
      <c r="B76" s="328" t="s">
        <v>653</v>
      </c>
      <c r="C76" s="363" t="s">
        <v>124</v>
      </c>
      <c r="D76" s="363"/>
      <c r="E76" s="364" t="s">
        <v>125</v>
      </c>
      <c r="F76" s="364"/>
      <c r="G76" s="329">
        <v>0</v>
      </c>
      <c r="H76" s="329">
        <v>5851041.5300000003</v>
      </c>
      <c r="I76" s="330">
        <v>6483420.0800000001</v>
      </c>
      <c r="J76" s="326">
        <v>0</v>
      </c>
      <c r="K76" s="331">
        <v>110.80796550080203</v>
      </c>
    </row>
    <row r="77" spans="2:11" ht="15" customHeight="1" x14ac:dyDescent="0.3">
      <c r="B77" s="323" t="s">
        <v>653</v>
      </c>
      <c r="C77" s="367" t="s">
        <v>128</v>
      </c>
      <c r="D77" s="367"/>
      <c r="E77" s="368" t="s">
        <v>129</v>
      </c>
      <c r="F77" s="368"/>
      <c r="G77" s="324">
        <v>500000</v>
      </c>
      <c r="H77" s="324">
        <v>16552770.380000001</v>
      </c>
      <c r="I77" s="325">
        <v>20257481.43</v>
      </c>
      <c r="J77" s="326">
        <f t="shared" ref="J77:J140" si="1">I77/G77*100</f>
        <v>4051.4962859999996</v>
      </c>
      <c r="K77" s="327">
        <v>122.38121453358792</v>
      </c>
    </row>
    <row r="78" spans="2:11" ht="34.5" customHeight="1" x14ac:dyDescent="0.3">
      <c r="B78" s="328" t="s">
        <v>653</v>
      </c>
      <c r="C78" s="363" t="s">
        <v>1267</v>
      </c>
      <c r="D78" s="363"/>
      <c r="E78" s="364" t="s">
        <v>1268</v>
      </c>
      <c r="F78" s="364"/>
      <c r="G78" s="329">
        <v>0</v>
      </c>
      <c r="H78" s="329">
        <v>12229.46</v>
      </c>
      <c r="I78" s="330">
        <v>14404.38</v>
      </c>
      <c r="J78" s="326">
        <v>0</v>
      </c>
      <c r="K78" s="331">
        <v>117.78426847955674</v>
      </c>
    </row>
    <row r="79" spans="2:11" ht="23.25" customHeight="1" x14ac:dyDescent="0.3">
      <c r="B79" s="328" t="s">
        <v>653</v>
      </c>
      <c r="C79" s="363" t="s">
        <v>130</v>
      </c>
      <c r="D79" s="363"/>
      <c r="E79" s="364" t="s">
        <v>131</v>
      </c>
      <c r="F79" s="364"/>
      <c r="G79" s="329">
        <v>500000</v>
      </c>
      <c r="H79" s="329">
        <v>16540540.92</v>
      </c>
      <c r="I79" s="330">
        <v>20243077.050000001</v>
      </c>
      <c r="J79" s="326">
        <f t="shared" si="1"/>
        <v>4048.6154099999999</v>
      </c>
      <c r="K79" s="331">
        <v>122.38461334431379</v>
      </c>
    </row>
    <row r="80" spans="2:11" ht="23.25" customHeight="1" x14ac:dyDescent="0.3">
      <c r="B80" s="323" t="s">
        <v>653</v>
      </c>
      <c r="C80" s="367" t="s">
        <v>134</v>
      </c>
      <c r="D80" s="367"/>
      <c r="E80" s="368" t="s">
        <v>135</v>
      </c>
      <c r="F80" s="368"/>
      <c r="G80" s="324">
        <v>417000000</v>
      </c>
      <c r="H80" s="324">
        <v>397305606.13999999</v>
      </c>
      <c r="I80" s="325">
        <v>303412892.72000003</v>
      </c>
      <c r="J80" s="326">
        <f t="shared" si="1"/>
        <v>72.760885544364513</v>
      </c>
      <c r="K80" s="327">
        <v>76.367634393028254</v>
      </c>
    </row>
    <row r="81" spans="2:11" ht="15" customHeight="1" x14ac:dyDescent="0.3">
      <c r="B81" s="323" t="s">
        <v>653</v>
      </c>
      <c r="C81" s="367" t="s">
        <v>136</v>
      </c>
      <c r="D81" s="367"/>
      <c r="E81" s="368" t="s">
        <v>137</v>
      </c>
      <c r="F81" s="368"/>
      <c r="G81" s="324">
        <v>0</v>
      </c>
      <c r="H81" s="324">
        <v>943914.31</v>
      </c>
      <c r="I81" s="325">
        <v>6247054.0099999998</v>
      </c>
      <c r="J81" s="326">
        <v>0</v>
      </c>
      <c r="K81" s="327">
        <v>661.82427195112655</v>
      </c>
    </row>
    <row r="82" spans="2:11" ht="23.25" customHeight="1" x14ac:dyDescent="0.3">
      <c r="B82" s="328" t="s">
        <v>653</v>
      </c>
      <c r="C82" s="363" t="s">
        <v>138</v>
      </c>
      <c r="D82" s="363"/>
      <c r="E82" s="364" t="s">
        <v>139</v>
      </c>
      <c r="F82" s="364"/>
      <c r="G82" s="329">
        <v>0</v>
      </c>
      <c r="H82" s="329">
        <v>943914.31</v>
      </c>
      <c r="I82" s="330">
        <v>6247054.0099999998</v>
      </c>
      <c r="J82" s="326">
        <v>0</v>
      </c>
      <c r="K82" s="331">
        <v>661.82427195112655</v>
      </c>
    </row>
    <row r="83" spans="2:11" ht="90.75" customHeight="1" x14ac:dyDescent="0.3">
      <c r="B83" s="323" t="s">
        <v>653</v>
      </c>
      <c r="C83" s="367" t="s">
        <v>140</v>
      </c>
      <c r="D83" s="367"/>
      <c r="E83" s="368" t="s">
        <v>141</v>
      </c>
      <c r="F83" s="368"/>
      <c r="G83" s="324">
        <v>22000000</v>
      </c>
      <c r="H83" s="324">
        <v>5000000</v>
      </c>
      <c r="I83" s="325">
        <v>5200838.25</v>
      </c>
      <c r="J83" s="326">
        <f t="shared" si="1"/>
        <v>23.640173863636363</v>
      </c>
      <c r="K83" s="327">
        <v>104.01676500000001</v>
      </c>
    </row>
    <row r="84" spans="2:11" ht="90.75" customHeight="1" x14ac:dyDescent="0.3">
      <c r="B84" s="328" t="s">
        <v>653</v>
      </c>
      <c r="C84" s="363" t="s">
        <v>142</v>
      </c>
      <c r="D84" s="363"/>
      <c r="E84" s="364" t="s">
        <v>143</v>
      </c>
      <c r="F84" s="364"/>
      <c r="G84" s="329">
        <v>22000000</v>
      </c>
      <c r="H84" s="329">
        <v>5000000</v>
      </c>
      <c r="I84" s="330">
        <v>5200838.25</v>
      </c>
      <c r="J84" s="326">
        <f t="shared" si="1"/>
        <v>23.640173863636363</v>
      </c>
      <c r="K84" s="331">
        <v>104.01676500000001</v>
      </c>
    </row>
    <row r="85" spans="2:11" ht="34.5" customHeight="1" x14ac:dyDescent="0.3">
      <c r="B85" s="323" t="s">
        <v>653</v>
      </c>
      <c r="C85" s="367" t="s">
        <v>146</v>
      </c>
      <c r="D85" s="367"/>
      <c r="E85" s="368" t="s">
        <v>147</v>
      </c>
      <c r="F85" s="368"/>
      <c r="G85" s="324">
        <v>25000000</v>
      </c>
      <c r="H85" s="324">
        <v>53361691.829999998</v>
      </c>
      <c r="I85" s="325">
        <v>54431765.25</v>
      </c>
      <c r="J85" s="326">
        <f t="shared" si="1"/>
        <v>217.72706099999999</v>
      </c>
      <c r="K85" s="327">
        <v>102.00532138937619</v>
      </c>
    </row>
    <row r="86" spans="2:11" ht="34.5" customHeight="1" x14ac:dyDescent="0.3">
      <c r="B86" s="328" t="s">
        <v>653</v>
      </c>
      <c r="C86" s="363" t="s">
        <v>148</v>
      </c>
      <c r="D86" s="363"/>
      <c r="E86" s="364" t="s">
        <v>149</v>
      </c>
      <c r="F86" s="364"/>
      <c r="G86" s="329">
        <v>25000000</v>
      </c>
      <c r="H86" s="329">
        <v>53000000</v>
      </c>
      <c r="I86" s="330">
        <v>53860285.729999997</v>
      </c>
      <c r="J86" s="326">
        <f t="shared" si="1"/>
        <v>215.44114292</v>
      </c>
      <c r="K86" s="331">
        <v>101.62318062264151</v>
      </c>
    </row>
    <row r="87" spans="2:11" ht="57" customHeight="1" x14ac:dyDescent="0.3">
      <c r="B87" s="328" t="s">
        <v>653</v>
      </c>
      <c r="C87" s="363" t="s">
        <v>1705</v>
      </c>
      <c r="D87" s="363"/>
      <c r="E87" s="364" t="s">
        <v>1706</v>
      </c>
      <c r="F87" s="364"/>
      <c r="G87" s="329">
        <v>0</v>
      </c>
      <c r="H87" s="329">
        <v>361691.83</v>
      </c>
      <c r="I87" s="330">
        <v>571479.52</v>
      </c>
      <c r="J87" s="326">
        <v>0</v>
      </c>
      <c r="K87" s="331">
        <v>158.00177736942524</v>
      </c>
    </row>
    <row r="88" spans="2:11" ht="79.5" customHeight="1" x14ac:dyDescent="0.3">
      <c r="B88" s="323" t="s">
        <v>653</v>
      </c>
      <c r="C88" s="367" t="s">
        <v>152</v>
      </c>
      <c r="D88" s="367"/>
      <c r="E88" s="368" t="s">
        <v>153</v>
      </c>
      <c r="F88" s="368"/>
      <c r="G88" s="324">
        <v>70000000</v>
      </c>
      <c r="H88" s="324">
        <v>108000000</v>
      </c>
      <c r="I88" s="325">
        <v>117879190.01000001</v>
      </c>
      <c r="J88" s="326">
        <f t="shared" si="1"/>
        <v>168.3988428714286</v>
      </c>
      <c r="K88" s="327">
        <v>109.14739815740742</v>
      </c>
    </row>
    <row r="89" spans="2:11" ht="79.5" customHeight="1" x14ac:dyDescent="0.3">
      <c r="B89" s="328" t="s">
        <v>653</v>
      </c>
      <c r="C89" s="363" t="s">
        <v>154</v>
      </c>
      <c r="D89" s="363"/>
      <c r="E89" s="364" t="s">
        <v>155</v>
      </c>
      <c r="F89" s="364"/>
      <c r="G89" s="329">
        <v>70000000</v>
      </c>
      <c r="H89" s="329">
        <v>108000000</v>
      </c>
      <c r="I89" s="330">
        <v>117879190.01000001</v>
      </c>
      <c r="J89" s="326">
        <f t="shared" si="1"/>
        <v>168.3988428714286</v>
      </c>
      <c r="K89" s="331">
        <v>109.14739815740742</v>
      </c>
    </row>
    <row r="90" spans="2:11" ht="34.5" customHeight="1" x14ac:dyDescent="0.3">
      <c r="B90" s="323" t="s">
        <v>653</v>
      </c>
      <c r="C90" s="367" t="s">
        <v>158</v>
      </c>
      <c r="D90" s="367"/>
      <c r="E90" s="368" t="s">
        <v>159</v>
      </c>
      <c r="F90" s="368"/>
      <c r="G90" s="324">
        <v>300000000</v>
      </c>
      <c r="H90" s="324">
        <v>230000000</v>
      </c>
      <c r="I90" s="325">
        <v>119654045.2</v>
      </c>
      <c r="J90" s="326">
        <f t="shared" si="1"/>
        <v>39.884681733333331</v>
      </c>
      <c r="K90" s="327">
        <v>52.023497913043485</v>
      </c>
    </row>
    <row r="91" spans="2:11" ht="45.75" customHeight="1" x14ac:dyDescent="0.3">
      <c r="B91" s="328" t="s">
        <v>653</v>
      </c>
      <c r="C91" s="363" t="s">
        <v>160</v>
      </c>
      <c r="D91" s="363"/>
      <c r="E91" s="364" t="s">
        <v>161</v>
      </c>
      <c r="F91" s="364"/>
      <c r="G91" s="329">
        <v>300000000</v>
      </c>
      <c r="H91" s="329">
        <v>230000000</v>
      </c>
      <c r="I91" s="330">
        <v>119654045.2</v>
      </c>
      <c r="J91" s="326">
        <f t="shared" si="1"/>
        <v>39.884681733333331</v>
      </c>
      <c r="K91" s="331">
        <v>52.023497913043485</v>
      </c>
    </row>
    <row r="92" spans="2:11" ht="15" customHeight="1" x14ac:dyDescent="0.3">
      <c r="B92" s="323" t="s">
        <v>653</v>
      </c>
      <c r="C92" s="367" t="s">
        <v>162</v>
      </c>
      <c r="D92" s="367"/>
      <c r="E92" s="368" t="s">
        <v>163</v>
      </c>
      <c r="F92" s="368"/>
      <c r="G92" s="324">
        <v>10000000</v>
      </c>
      <c r="H92" s="324">
        <v>21599210</v>
      </c>
      <c r="I92" s="325">
        <v>52621224.119999997</v>
      </c>
      <c r="J92" s="326">
        <f t="shared" si="1"/>
        <v>526.21224119999999</v>
      </c>
      <c r="K92" s="327">
        <v>243.62568871731881</v>
      </c>
    </row>
    <row r="93" spans="2:11" ht="45.75" customHeight="1" x14ac:dyDescent="0.3">
      <c r="B93" s="323" t="s">
        <v>653</v>
      </c>
      <c r="C93" s="367" t="s">
        <v>1182</v>
      </c>
      <c r="D93" s="367"/>
      <c r="E93" s="368" t="s">
        <v>1183</v>
      </c>
      <c r="F93" s="368"/>
      <c r="G93" s="324">
        <v>0</v>
      </c>
      <c r="H93" s="324">
        <v>4053000</v>
      </c>
      <c r="I93" s="325">
        <v>10004204.67</v>
      </c>
      <c r="J93" s="326">
        <v>0</v>
      </c>
      <c r="K93" s="327">
        <v>246.83455884529977</v>
      </c>
    </row>
    <row r="94" spans="2:11" ht="57" customHeight="1" x14ac:dyDescent="0.3">
      <c r="B94" s="328" t="s">
        <v>653</v>
      </c>
      <c r="C94" s="363" t="s">
        <v>1184</v>
      </c>
      <c r="D94" s="363"/>
      <c r="E94" s="364" t="s">
        <v>1185</v>
      </c>
      <c r="F94" s="364"/>
      <c r="G94" s="329">
        <v>0</v>
      </c>
      <c r="H94" s="329">
        <v>0</v>
      </c>
      <c r="I94" s="330">
        <v>88748.76</v>
      </c>
      <c r="J94" s="326">
        <v>0</v>
      </c>
      <c r="K94" s="331">
        <v>0</v>
      </c>
    </row>
    <row r="95" spans="2:11" ht="79.5" customHeight="1" x14ac:dyDescent="0.3">
      <c r="B95" s="328" t="s">
        <v>653</v>
      </c>
      <c r="C95" s="363" t="s">
        <v>1186</v>
      </c>
      <c r="D95" s="363"/>
      <c r="E95" s="364" t="s">
        <v>1187</v>
      </c>
      <c r="F95" s="364"/>
      <c r="G95" s="329">
        <v>0</v>
      </c>
      <c r="H95" s="329">
        <v>0</v>
      </c>
      <c r="I95" s="330">
        <v>197230.76</v>
      </c>
      <c r="J95" s="326">
        <v>0</v>
      </c>
      <c r="K95" s="331">
        <v>0</v>
      </c>
    </row>
    <row r="96" spans="2:11" ht="57" customHeight="1" x14ac:dyDescent="0.3">
      <c r="B96" s="328" t="s">
        <v>653</v>
      </c>
      <c r="C96" s="363" t="s">
        <v>1188</v>
      </c>
      <c r="D96" s="363"/>
      <c r="E96" s="364" t="s">
        <v>1189</v>
      </c>
      <c r="F96" s="364"/>
      <c r="G96" s="329">
        <v>0</v>
      </c>
      <c r="H96" s="329">
        <v>0</v>
      </c>
      <c r="I96" s="330">
        <v>219938.9</v>
      </c>
      <c r="J96" s="326">
        <v>0</v>
      </c>
      <c r="K96" s="331">
        <v>0</v>
      </c>
    </row>
    <row r="97" spans="2:11" ht="68.25" customHeight="1" x14ac:dyDescent="0.3">
      <c r="B97" s="328" t="s">
        <v>653</v>
      </c>
      <c r="C97" s="363" t="s">
        <v>1190</v>
      </c>
      <c r="D97" s="363"/>
      <c r="E97" s="364" t="s">
        <v>1191</v>
      </c>
      <c r="F97" s="364"/>
      <c r="G97" s="329">
        <v>0</v>
      </c>
      <c r="H97" s="329">
        <v>0</v>
      </c>
      <c r="I97" s="330">
        <v>68197.87</v>
      </c>
      <c r="J97" s="326">
        <v>0</v>
      </c>
      <c r="K97" s="331">
        <v>0</v>
      </c>
    </row>
    <row r="98" spans="2:11" ht="57" customHeight="1" x14ac:dyDescent="0.3">
      <c r="B98" s="328" t="s">
        <v>653</v>
      </c>
      <c r="C98" s="363" t="s">
        <v>1192</v>
      </c>
      <c r="D98" s="363"/>
      <c r="E98" s="364" t="s">
        <v>1193</v>
      </c>
      <c r="F98" s="364"/>
      <c r="G98" s="329">
        <v>0</v>
      </c>
      <c r="H98" s="329">
        <v>0</v>
      </c>
      <c r="I98" s="330">
        <v>36550</v>
      </c>
      <c r="J98" s="326">
        <v>0</v>
      </c>
      <c r="K98" s="331">
        <v>0</v>
      </c>
    </row>
    <row r="99" spans="2:11" ht="57" customHeight="1" x14ac:dyDescent="0.3">
      <c r="B99" s="328" t="s">
        <v>653</v>
      </c>
      <c r="C99" s="363" t="s">
        <v>1707</v>
      </c>
      <c r="D99" s="363"/>
      <c r="E99" s="364" t="s">
        <v>1708</v>
      </c>
      <c r="F99" s="364"/>
      <c r="G99" s="329">
        <v>0</v>
      </c>
      <c r="H99" s="329">
        <v>0</v>
      </c>
      <c r="I99" s="330">
        <v>5000</v>
      </c>
      <c r="J99" s="326">
        <v>0</v>
      </c>
      <c r="K99" s="331">
        <v>0</v>
      </c>
    </row>
    <row r="100" spans="2:11" ht="68.25" customHeight="1" x14ac:dyDescent="0.3">
      <c r="B100" s="328" t="s">
        <v>653</v>
      </c>
      <c r="C100" s="363" t="s">
        <v>1194</v>
      </c>
      <c r="D100" s="363"/>
      <c r="E100" s="364" t="s">
        <v>1195</v>
      </c>
      <c r="F100" s="364"/>
      <c r="G100" s="329">
        <v>0</v>
      </c>
      <c r="H100" s="329">
        <v>0</v>
      </c>
      <c r="I100" s="330">
        <v>564028.68999999994</v>
      </c>
      <c r="J100" s="326">
        <v>0</v>
      </c>
      <c r="K100" s="331">
        <v>0</v>
      </c>
    </row>
    <row r="101" spans="2:11" ht="68.25" customHeight="1" x14ac:dyDescent="0.3">
      <c r="B101" s="328" t="s">
        <v>653</v>
      </c>
      <c r="C101" s="363" t="s">
        <v>1196</v>
      </c>
      <c r="D101" s="363"/>
      <c r="E101" s="364" t="s">
        <v>1197</v>
      </c>
      <c r="F101" s="364"/>
      <c r="G101" s="329">
        <v>0</v>
      </c>
      <c r="H101" s="329">
        <v>0</v>
      </c>
      <c r="I101" s="330">
        <v>97564.46</v>
      </c>
      <c r="J101" s="326">
        <v>0</v>
      </c>
      <c r="K101" s="331">
        <v>0</v>
      </c>
    </row>
    <row r="102" spans="2:11" ht="68.25" customHeight="1" x14ac:dyDescent="0.3">
      <c r="B102" s="328" t="s">
        <v>653</v>
      </c>
      <c r="C102" s="363" t="s">
        <v>1198</v>
      </c>
      <c r="D102" s="363"/>
      <c r="E102" s="364" t="s">
        <v>1199</v>
      </c>
      <c r="F102" s="364"/>
      <c r="G102" s="329">
        <v>0</v>
      </c>
      <c r="H102" s="329">
        <v>1197000</v>
      </c>
      <c r="I102" s="330">
        <v>2928540.8</v>
      </c>
      <c r="J102" s="326">
        <v>0</v>
      </c>
      <c r="K102" s="331">
        <v>244.65670843776107</v>
      </c>
    </row>
    <row r="103" spans="2:11" ht="68.25" customHeight="1" x14ac:dyDescent="0.3">
      <c r="B103" s="328" t="s">
        <v>653</v>
      </c>
      <c r="C103" s="363" t="s">
        <v>1200</v>
      </c>
      <c r="D103" s="363"/>
      <c r="E103" s="364" t="s">
        <v>1201</v>
      </c>
      <c r="F103" s="364"/>
      <c r="G103" s="329">
        <v>0</v>
      </c>
      <c r="H103" s="329">
        <v>0</v>
      </c>
      <c r="I103" s="330">
        <v>2272.63</v>
      </c>
      <c r="J103" s="326">
        <v>0</v>
      </c>
      <c r="K103" s="331">
        <v>0</v>
      </c>
    </row>
    <row r="104" spans="2:11" ht="90.75" customHeight="1" x14ac:dyDescent="0.3">
      <c r="B104" s="328" t="s">
        <v>653</v>
      </c>
      <c r="C104" s="363" t="s">
        <v>1709</v>
      </c>
      <c r="D104" s="363"/>
      <c r="E104" s="364" t="s">
        <v>1710</v>
      </c>
      <c r="F104" s="364"/>
      <c r="G104" s="329">
        <v>0</v>
      </c>
      <c r="H104" s="329">
        <v>0</v>
      </c>
      <c r="I104" s="330">
        <v>750</v>
      </c>
      <c r="J104" s="326">
        <v>0</v>
      </c>
      <c r="K104" s="331">
        <v>0</v>
      </c>
    </row>
    <row r="105" spans="2:11" ht="57" customHeight="1" x14ac:dyDescent="0.3">
      <c r="B105" s="328" t="s">
        <v>653</v>
      </c>
      <c r="C105" s="363" t="s">
        <v>1202</v>
      </c>
      <c r="D105" s="363"/>
      <c r="E105" s="364" t="s">
        <v>1203</v>
      </c>
      <c r="F105" s="364"/>
      <c r="G105" s="329">
        <v>0</v>
      </c>
      <c r="H105" s="329">
        <v>0</v>
      </c>
      <c r="I105" s="330">
        <v>586958.68000000005</v>
      </c>
      <c r="J105" s="326">
        <v>0</v>
      </c>
      <c r="K105" s="331">
        <v>0</v>
      </c>
    </row>
    <row r="106" spans="2:11" ht="68.25" customHeight="1" x14ac:dyDescent="0.3">
      <c r="B106" s="328" t="s">
        <v>653</v>
      </c>
      <c r="C106" s="363" t="s">
        <v>1204</v>
      </c>
      <c r="D106" s="363"/>
      <c r="E106" s="364" t="s">
        <v>1205</v>
      </c>
      <c r="F106" s="364"/>
      <c r="G106" s="329">
        <v>0</v>
      </c>
      <c r="H106" s="329">
        <v>2856000</v>
      </c>
      <c r="I106" s="330">
        <v>5208423.12</v>
      </c>
      <c r="J106" s="326">
        <v>0</v>
      </c>
      <c r="K106" s="331">
        <v>182.36775630252103</v>
      </c>
    </row>
    <row r="107" spans="2:11" ht="45.75" customHeight="1" x14ac:dyDescent="0.3">
      <c r="B107" s="323" t="s">
        <v>653</v>
      </c>
      <c r="C107" s="367" t="s">
        <v>1711</v>
      </c>
      <c r="D107" s="367"/>
      <c r="E107" s="368" t="s">
        <v>1712</v>
      </c>
      <c r="F107" s="368"/>
      <c r="G107" s="324">
        <v>0</v>
      </c>
      <c r="H107" s="324">
        <v>0</v>
      </c>
      <c r="I107" s="325">
        <v>388500</v>
      </c>
      <c r="J107" s="326">
        <v>0</v>
      </c>
      <c r="K107" s="327">
        <v>0</v>
      </c>
    </row>
    <row r="108" spans="2:11" ht="45.75" customHeight="1" x14ac:dyDescent="0.3">
      <c r="B108" s="328" t="s">
        <v>653</v>
      </c>
      <c r="C108" s="363" t="s">
        <v>1713</v>
      </c>
      <c r="D108" s="363"/>
      <c r="E108" s="364" t="s">
        <v>1714</v>
      </c>
      <c r="F108" s="364"/>
      <c r="G108" s="329">
        <v>0</v>
      </c>
      <c r="H108" s="329">
        <v>0</v>
      </c>
      <c r="I108" s="330">
        <v>388500</v>
      </c>
      <c r="J108" s="326">
        <v>0</v>
      </c>
      <c r="K108" s="331">
        <v>0</v>
      </c>
    </row>
    <row r="109" spans="2:11" ht="124.5" customHeight="1" x14ac:dyDescent="0.3">
      <c r="B109" s="323" t="s">
        <v>653</v>
      </c>
      <c r="C109" s="367" t="s">
        <v>1206</v>
      </c>
      <c r="D109" s="367"/>
      <c r="E109" s="368" t="s">
        <v>1207</v>
      </c>
      <c r="F109" s="368"/>
      <c r="G109" s="324">
        <v>10000000</v>
      </c>
      <c r="H109" s="324">
        <v>17546210</v>
      </c>
      <c r="I109" s="325">
        <v>31865685.690000001</v>
      </c>
      <c r="J109" s="326">
        <f t="shared" si="1"/>
        <v>318.65685690000004</v>
      </c>
      <c r="K109" s="327">
        <v>181.61007813083282</v>
      </c>
    </row>
    <row r="110" spans="2:11" ht="57" customHeight="1" x14ac:dyDescent="0.3">
      <c r="B110" s="328" t="s">
        <v>653</v>
      </c>
      <c r="C110" s="363" t="s">
        <v>1208</v>
      </c>
      <c r="D110" s="363"/>
      <c r="E110" s="364" t="s">
        <v>1209</v>
      </c>
      <c r="F110" s="364"/>
      <c r="G110" s="329">
        <v>0</v>
      </c>
      <c r="H110" s="329">
        <v>6974000</v>
      </c>
      <c r="I110" s="330">
        <v>10548288.449999999</v>
      </c>
      <c r="J110" s="326">
        <v>0</v>
      </c>
      <c r="K110" s="331">
        <v>151.25162675652422</v>
      </c>
    </row>
    <row r="111" spans="2:11" ht="90.75" customHeight="1" x14ac:dyDescent="0.3">
      <c r="B111" s="328" t="s">
        <v>653</v>
      </c>
      <c r="C111" s="363" t="s">
        <v>1210</v>
      </c>
      <c r="D111" s="363"/>
      <c r="E111" s="364" t="s">
        <v>1211</v>
      </c>
      <c r="F111" s="364"/>
      <c r="G111" s="329">
        <v>10000000</v>
      </c>
      <c r="H111" s="329">
        <v>10572210</v>
      </c>
      <c r="I111" s="330">
        <v>21317397.239999998</v>
      </c>
      <c r="J111" s="326">
        <f t="shared" si="1"/>
        <v>213.1739724</v>
      </c>
      <c r="K111" s="331">
        <v>201.63615024673175</v>
      </c>
    </row>
    <row r="112" spans="2:11" ht="23.25" customHeight="1" x14ac:dyDescent="0.3">
      <c r="B112" s="323" t="s">
        <v>653</v>
      </c>
      <c r="C112" s="367" t="s">
        <v>1212</v>
      </c>
      <c r="D112" s="367"/>
      <c r="E112" s="368" t="s">
        <v>1213</v>
      </c>
      <c r="F112" s="368"/>
      <c r="G112" s="324">
        <v>0</v>
      </c>
      <c r="H112" s="324">
        <v>0</v>
      </c>
      <c r="I112" s="325">
        <v>10352227.74</v>
      </c>
      <c r="J112" s="326">
        <v>0</v>
      </c>
      <c r="K112" s="327">
        <v>0</v>
      </c>
    </row>
    <row r="113" spans="2:11" ht="90.75" customHeight="1" x14ac:dyDescent="0.3">
      <c r="B113" s="328" t="s">
        <v>653</v>
      </c>
      <c r="C113" s="363" t="s">
        <v>1214</v>
      </c>
      <c r="D113" s="363"/>
      <c r="E113" s="364" t="s">
        <v>1215</v>
      </c>
      <c r="F113" s="364"/>
      <c r="G113" s="329">
        <v>0</v>
      </c>
      <c r="H113" s="329">
        <v>0</v>
      </c>
      <c r="I113" s="330">
        <v>10407248.720000001</v>
      </c>
      <c r="J113" s="326">
        <v>0</v>
      </c>
      <c r="K113" s="331">
        <v>0</v>
      </c>
    </row>
    <row r="114" spans="2:11" ht="68.25" customHeight="1" x14ac:dyDescent="0.3">
      <c r="B114" s="328" t="s">
        <v>653</v>
      </c>
      <c r="C114" s="363" t="s">
        <v>1216</v>
      </c>
      <c r="D114" s="363"/>
      <c r="E114" s="364" t="s">
        <v>1217</v>
      </c>
      <c r="F114" s="364"/>
      <c r="G114" s="329">
        <v>0</v>
      </c>
      <c r="H114" s="329">
        <v>0</v>
      </c>
      <c r="I114" s="330">
        <v>-55020.98</v>
      </c>
      <c r="J114" s="326">
        <v>0</v>
      </c>
      <c r="K114" s="331">
        <v>0</v>
      </c>
    </row>
    <row r="115" spans="2:11" ht="23.25" customHeight="1" x14ac:dyDescent="0.3">
      <c r="B115" s="323" t="s">
        <v>653</v>
      </c>
      <c r="C115" s="367" t="s">
        <v>1218</v>
      </c>
      <c r="D115" s="367"/>
      <c r="E115" s="368" t="s">
        <v>1219</v>
      </c>
      <c r="F115" s="368"/>
      <c r="G115" s="324">
        <v>0</v>
      </c>
      <c r="H115" s="324">
        <v>0</v>
      </c>
      <c r="I115" s="325">
        <v>10606.02</v>
      </c>
      <c r="J115" s="326">
        <v>0</v>
      </c>
      <c r="K115" s="327">
        <v>0</v>
      </c>
    </row>
    <row r="116" spans="2:11" ht="113.25" customHeight="1" x14ac:dyDescent="0.3">
      <c r="B116" s="328" t="s">
        <v>653</v>
      </c>
      <c r="C116" s="363" t="s">
        <v>1220</v>
      </c>
      <c r="D116" s="363"/>
      <c r="E116" s="364" t="s">
        <v>1221</v>
      </c>
      <c r="F116" s="364"/>
      <c r="G116" s="329">
        <v>0</v>
      </c>
      <c r="H116" s="329">
        <v>0</v>
      </c>
      <c r="I116" s="330">
        <v>10454.18</v>
      </c>
      <c r="J116" s="326" t="e">
        <f t="shared" si="1"/>
        <v>#DIV/0!</v>
      </c>
      <c r="K116" s="331">
        <v>0</v>
      </c>
    </row>
    <row r="117" spans="2:11" ht="23.25" customHeight="1" x14ac:dyDescent="0.3">
      <c r="B117" s="328" t="s">
        <v>653</v>
      </c>
      <c r="C117" s="363" t="s">
        <v>1715</v>
      </c>
      <c r="D117" s="363"/>
      <c r="E117" s="364" t="s">
        <v>1716</v>
      </c>
      <c r="F117" s="364"/>
      <c r="G117" s="329">
        <v>0</v>
      </c>
      <c r="H117" s="329">
        <v>0</v>
      </c>
      <c r="I117" s="330">
        <v>151.84</v>
      </c>
      <c r="J117" s="326">
        <v>0</v>
      </c>
      <c r="K117" s="331">
        <v>0</v>
      </c>
    </row>
    <row r="118" spans="2:11" ht="15" customHeight="1" x14ac:dyDescent="0.3">
      <c r="B118" s="323" t="s">
        <v>653</v>
      </c>
      <c r="C118" s="367" t="s">
        <v>164</v>
      </c>
      <c r="D118" s="367"/>
      <c r="E118" s="368" t="s">
        <v>165</v>
      </c>
      <c r="F118" s="368"/>
      <c r="G118" s="324">
        <v>9492840.4600000009</v>
      </c>
      <c r="H118" s="324">
        <v>60796011.899999999</v>
      </c>
      <c r="I118" s="325">
        <v>63754042.200000003</v>
      </c>
      <c r="J118" s="326">
        <f t="shared" si="1"/>
        <v>671.60132384654025</v>
      </c>
      <c r="K118" s="327">
        <v>104.86550056090111</v>
      </c>
    </row>
    <row r="119" spans="2:11" ht="15" customHeight="1" x14ac:dyDescent="0.3">
      <c r="B119" s="323" t="s">
        <v>653</v>
      </c>
      <c r="C119" s="367" t="s">
        <v>166</v>
      </c>
      <c r="D119" s="367"/>
      <c r="E119" s="368" t="s">
        <v>167</v>
      </c>
      <c r="F119" s="368"/>
      <c r="G119" s="324">
        <v>9492840.4600000009</v>
      </c>
      <c r="H119" s="324">
        <v>60796011.899999999</v>
      </c>
      <c r="I119" s="325">
        <v>63616949.340000004</v>
      </c>
      <c r="J119" s="326">
        <f t="shared" si="1"/>
        <v>670.15715273065905</v>
      </c>
      <c r="K119" s="327">
        <v>104.64000409211054</v>
      </c>
    </row>
    <row r="120" spans="2:11" ht="23.25" customHeight="1" x14ac:dyDescent="0.3">
      <c r="B120" s="328" t="s">
        <v>653</v>
      </c>
      <c r="C120" s="363" t="s">
        <v>168</v>
      </c>
      <c r="D120" s="363"/>
      <c r="E120" s="364" t="s">
        <v>169</v>
      </c>
      <c r="F120" s="364"/>
      <c r="G120" s="329">
        <v>9492840.4600000009</v>
      </c>
      <c r="H120" s="329">
        <v>60796011.899999999</v>
      </c>
      <c r="I120" s="330">
        <v>63616949.340000004</v>
      </c>
      <c r="J120" s="326">
        <f t="shared" si="1"/>
        <v>670.15715273065905</v>
      </c>
      <c r="K120" s="331">
        <v>104.64000409211054</v>
      </c>
    </row>
    <row r="121" spans="2:11" ht="15" customHeight="1" x14ac:dyDescent="0.3">
      <c r="B121" s="323" t="s">
        <v>653</v>
      </c>
      <c r="C121" s="367" t="s">
        <v>1269</v>
      </c>
      <c r="D121" s="367"/>
      <c r="E121" s="368" t="s">
        <v>1270</v>
      </c>
      <c r="F121" s="368"/>
      <c r="G121" s="324">
        <v>0</v>
      </c>
      <c r="H121" s="324">
        <v>0</v>
      </c>
      <c r="I121" s="325">
        <v>137092.85999999999</v>
      </c>
      <c r="J121" s="326">
        <v>0</v>
      </c>
      <c r="K121" s="327">
        <v>0</v>
      </c>
    </row>
    <row r="122" spans="2:11" ht="23.25" customHeight="1" x14ac:dyDescent="0.3">
      <c r="B122" s="328" t="s">
        <v>653</v>
      </c>
      <c r="C122" s="363" t="s">
        <v>1271</v>
      </c>
      <c r="D122" s="363"/>
      <c r="E122" s="364" t="s">
        <v>1272</v>
      </c>
      <c r="F122" s="364"/>
      <c r="G122" s="329">
        <v>0</v>
      </c>
      <c r="H122" s="329">
        <v>0</v>
      </c>
      <c r="I122" s="330">
        <v>137092.85999999999</v>
      </c>
      <c r="J122" s="326">
        <v>0</v>
      </c>
      <c r="K122" s="331">
        <v>0</v>
      </c>
    </row>
    <row r="123" spans="2:11" ht="15" customHeight="1" x14ac:dyDescent="0.3">
      <c r="B123" s="323" t="s">
        <v>653</v>
      </c>
      <c r="C123" s="367" t="s">
        <v>170</v>
      </c>
      <c r="D123" s="367"/>
      <c r="E123" s="368" t="s">
        <v>171</v>
      </c>
      <c r="F123" s="368"/>
      <c r="G123" s="324">
        <v>5081771220</v>
      </c>
      <c r="H123" s="324">
        <v>5336650286.5200005</v>
      </c>
      <c r="I123" s="325">
        <v>5020408220.4300003</v>
      </c>
      <c r="J123" s="326">
        <f t="shared" si="1"/>
        <v>98.792487955213375</v>
      </c>
      <c r="K123" s="327">
        <v>94.074146719173172</v>
      </c>
    </row>
    <row r="124" spans="2:11" ht="34.5" customHeight="1" x14ac:dyDescent="0.3">
      <c r="B124" s="323" t="s">
        <v>653</v>
      </c>
      <c r="C124" s="367" t="s">
        <v>172</v>
      </c>
      <c r="D124" s="367"/>
      <c r="E124" s="368" t="s">
        <v>173</v>
      </c>
      <c r="F124" s="368"/>
      <c r="G124" s="324">
        <v>5081771220</v>
      </c>
      <c r="H124" s="324">
        <v>5441953006.6999998</v>
      </c>
      <c r="I124" s="325">
        <v>5110069279.1400003</v>
      </c>
      <c r="J124" s="326">
        <f t="shared" si="1"/>
        <v>100.55685425248247</v>
      </c>
      <c r="K124" s="327">
        <v>93.901385639468188</v>
      </c>
    </row>
    <row r="125" spans="2:11" ht="23.25" customHeight="1" x14ac:dyDescent="0.3">
      <c r="B125" s="323" t="s">
        <v>653</v>
      </c>
      <c r="C125" s="367" t="s">
        <v>1222</v>
      </c>
      <c r="D125" s="367"/>
      <c r="E125" s="368" t="s">
        <v>1223</v>
      </c>
      <c r="F125" s="368"/>
      <c r="G125" s="324">
        <v>0</v>
      </c>
      <c r="H125" s="324">
        <v>0</v>
      </c>
      <c r="I125" s="325">
        <v>60000000</v>
      </c>
      <c r="J125" s="326">
        <v>0</v>
      </c>
      <c r="K125" s="327">
        <v>0</v>
      </c>
    </row>
    <row r="126" spans="2:11" ht="15" customHeight="1" x14ac:dyDescent="0.3">
      <c r="B126" s="328" t="s">
        <v>653</v>
      </c>
      <c r="C126" s="363" t="s">
        <v>1273</v>
      </c>
      <c r="D126" s="363"/>
      <c r="E126" s="364" t="s">
        <v>1274</v>
      </c>
      <c r="F126" s="364"/>
      <c r="G126" s="329">
        <v>0</v>
      </c>
      <c r="H126" s="329">
        <v>0</v>
      </c>
      <c r="I126" s="330">
        <v>60000000</v>
      </c>
      <c r="J126" s="326">
        <v>0</v>
      </c>
      <c r="K126" s="331">
        <v>0</v>
      </c>
    </row>
    <row r="127" spans="2:11" ht="34.5" customHeight="1" x14ac:dyDescent="0.3">
      <c r="B127" s="323" t="s">
        <v>653</v>
      </c>
      <c r="C127" s="367" t="s">
        <v>174</v>
      </c>
      <c r="D127" s="367"/>
      <c r="E127" s="368" t="s">
        <v>175</v>
      </c>
      <c r="F127" s="368"/>
      <c r="G127" s="324">
        <v>2010502470</v>
      </c>
      <c r="H127" s="324">
        <v>2117477256.7</v>
      </c>
      <c r="I127" s="325">
        <v>1951505835.21</v>
      </c>
      <c r="J127" s="326">
        <f t="shared" si="1"/>
        <v>97.065577602100632</v>
      </c>
      <c r="K127" s="327">
        <v>92.161832153576015</v>
      </c>
    </row>
    <row r="128" spans="2:11" ht="57" customHeight="1" x14ac:dyDescent="0.3">
      <c r="B128" s="328" t="s">
        <v>653</v>
      </c>
      <c r="C128" s="363" t="s">
        <v>1275</v>
      </c>
      <c r="D128" s="363"/>
      <c r="E128" s="364" t="s">
        <v>1276</v>
      </c>
      <c r="F128" s="364"/>
      <c r="G128" s="329">
        <v>173122400</v>
      </c>
      <c r="H128" s="329">
        <v>278161756</v>
      </c>
      <c r="I128" s="330">
        <v>277256369.33999997</v>
      </c>
      <c r="J128" s="326">
        <f t="shared" si="1"/>
        <v>160.15048852141604</v>
      </c>
      <c r="K128" s="331">
        <v>99.674510733243991</v>
      </c>
    </row>
    <row r="129" spans="2:11" ht="79.5" customHeight="1" x14ac:dyDescent="0.3">
      <c r="B129" s="328" t="s">
        <v>653</v>
      </c>
      <c r="C129" s="363" t="s">
        <v>1277</v>
      </c>
      <c r="D129" s="363"/>
      <c r="E129" s="364" t="s">
        <v>1278</v>
      </c>
      <c r="F129" s="364"/>
      <c r="G129" s="329">
        <v>87224000</v>
      </c>
      <c r="H129" s="329">
        <v>172603000</v>
      </c>
      <c r="I129" s="330">
        <v>67107866.170000002</v>
      </c>
      <c r="J129" s="326">
        <f t="shared" si="1"/>
        <v>76.937386694029158</v>
      </c>
      <c r="K129" s="331">
        <v>38.879895581189203</v>
      </c>
    </row>
    <row r="130" spans="2:11" ht="68.25" customHeight="1" x14ac:dyDescent="0.3">
      <c r="B130" s="328" t="s">
        <v>653</v>
      </c>
      <c r="C130" s="363" t="s">
        <v>1279</v>
      </c>
      <c r="D130" s="363"/>
      <c r="E130" s="364" t="s">
        <v>1280</v>
      </c>
      <c r="F130" s="364"/>
      <c r="G130" s="329">
        <v>4706240</v>
      </c>
      <c r="H130" s="329">
        <v>4706240</v>
      </c>
      <c r="I130" s="330">
        <v>4510820.4800000004</v>
      </c>
      <c r="J130" s="326">
        <f t="shared" si="1"/>
        <v>95.847650778540839</v>
      </c>
      <c r="K130" s="331">
        <v>95.847650778540839</v>
      </c>
    </row>
    <row r="131" spans="2:11" ht="102" customHeight="1" x14ac:dyDescent="0.3">
      <c r="B131" s="328" t="s">
        <v>653</v>
      </c>
      <c r="C131" s="363" t="s">
        <v>1281</v>
      </c>
      <c r="D131" s="363"/>
      <c r="E131" s="364" t="s">
        <v>1282</v>
      </c>
      <c r="F131" s="364"/>
      <c r="G131" s="329">
        <v>24378390</v>
      </c>
      <c r="H131" s="329">
        <v>20861020</v>
      </c>
      <c r="I131" s="330">
        <v>20848237.059999999</v>
      </c>
      <c r="J131" s="326">
        <f t="shared" si="1"/>
        <v>85.519335198099625</v>
      </c>
      <c r="K131" s="331">
        <v>99.938723322253651</v>
      </c>
    </row>
    <row r="132" spans="2:11" ht="34.5" customHeight="1" x14ac:dyDescent="0.3">
      <c r="B132" s="328" t="s">
        <v>653</v>
      </c>
      <c r="C132" s="363" t="s">
        <v>1717</v>
      </c>
      <c r="D132" s="363"/>
      <c r="E132" s="364" t="s">
        <v>1718</v>
      </c>
      <c r="F132" s="364"/>
      <c r="G132" s="329">
        <v>47799200</v>
      </c>
      <c r="H132" s="329">
        <v>47799200</v>
      </c>
      <c r="I132" s="330">
        <v>47722047.600000001</v>
      </c>
      <c r="J132" s="326">
        <f t="shared" si="1"/>
        <v>99.838590604026848</v>
      </c>
      <c r="K132" s="331">
        <v>99.838590604026848</v>
      </c>
    </row>
    <row r="133" spans="2:11" ht="57" customHeight="1" x14ac:dyDescent="0.3">
      <c r="B133" s="328" t="s">
        <v>653</v>
      </c>
      <c r="C133" s="363" t="s">
        <v>1283</v>
      </c>
      <c r="D133" s="363"/>
      <c r="E133" s="364" t="s">
        <v>1284</v>
      </c>
      <c r="F133" s="364"/>
      <c r="G133" s="329">
        <v>136109000</v>
      </c>
      <c r="H133" s="329">
        <v>133224878.53</v>
      </c>
      <c r="I133" s="330">
        <v>118895395.23</v>
      </c>
      <c r="J133" s="326">
        <f t="shared" si="1"/>
        <v>87.353073808491715</v>
      </c>
      <c r="K133" s="331">
        <v>89.244138588744718</v>
      </c>
    </row>
    <row r="134" spans="2:11" ht="34.5" customHeight="1" x14ac:dyDescent="0.3">
      <c r="B134" s="328" t="s">
        <v>653</v>
      </c>
      <c r="C134" s="363" t="s">
        <v>1285</v>
      </c>
      <c r="D134" s="363"/>
      <c r="E134" s="364" t="s">
        <v>1286</v>
      </c>
      <c r="F134" s="364"/>
      <c r="G134" s="329">
        <v>4148900</v>
      </c>
      <c r="H134" s="329">
        <v>4148900</v>
      </c>
      <c r="I134" s="330">
        <v>4148876.26</v>
      </c>
      <c r="J134" s="326">
        <f t="shared" si="1"/>
        <v>99.999427800139799</v>
      </c>
      <c r="K134" s="331">
        <v>99.999427800139799</v>
      </c>
    </row>
    <row r="135" spans="2:11" ht="23.25" customHeight="1" x14ac:dyDescent="0.3">
      <c r="B135" s="328" t="s">
        <v>653</v>
      </c>
      <c r="C135" s="363" t="s">
        <v>1287</v>
      </c>
      <c r="D135" s="363"/>
      <c r="E135" s="364" t="s">
        <v>1288</v>
      </c>
      <c r="F135" s="364"/>
      <c r="G135" s="329">
        <v>7097490</v>
      </c>
      <c r="H135" s="329">
        <v>7096524.7599999998</v>
      </c>
      <c r="I135" s="330">
        <v>7096524.7599999998</v>
      </c>
      <c r="J135" s="326">
        <f t="shared" si="1"/>
        <v>99.986400262628052</v>
      </c>
      <c r="K135" s="331">
        <v>100</v>
      </c>
    </row>
    <row r="136" spans="2:11" ht="23.25" customHeight="1" x14ac:dyDescent="0.3">
      <c r="B136" s="328" t="s">
        <v>653</v>
      </c>
      <c r="C136" s="363" t="s">
        <v>1289</v>
      </c>
      <c r="D136" s="363"/>
      <c r="E136" s="364" t="s">
        <v>1290</v>
      </c>
      <c r="F136" s="364"/>
      <c r="G136" s="329">
        <v>287404110</v>
      </c>
      <c r="H136" s="329">
        <v>298767000</v>
      </c>
      <c r="I136" s="330">
        <v>298737720.55000001</v>
      </c>
      <c r="J136" s="326">
        <f t="shared" si="1"/>
        <v>103.94344066617558</v>
      </c>
      <c r="K136" s="331">
        <v>99.990199904942656</v>
      </c>
    </row>
    <row r="137" spans="2:11" ht="34.5" customHeight="1" x14ac:dyDescent="0.3">
      <c r="B137" s="328" t="s">
        <v>653</v>
      </c>
      <c r="C137" s="363" t="s">
        <v>1719</v>
      </c>
      <c r="D137" s="363"/>
      <c r="E137" s="364" t="s">
        <v>1720</v>
      </c>
      <c r="F137" s="364"/>
      <c r="G137" s="329">
        <v>0</v>
      </c>
      <c r="H137" s="329">
        <v>279556062.13</v>
      </c>
      <c r="I137" s="330">
        <v>273516038.73000002</v>
      </c>
      <c r="J137" s="326">
        <v>0</v>
      </c>
      <c r="K137" s="331">
        <v>97.839423207645837</v>
      </c>
    </row>
    <row r="138" spans="2:11" ht="34.5" customHeight="1" x14ac:dyDescent="0.3">
      <c r="B138" s="328" t="s">
        <v>653</v>
      </c>
      <c r="C138" s="363" t="s">
        <v>1721</v>
      </c>
      <c r="D138" s="363"/>
      <c r="E138" s="364" t="s">
        <v>1722</v>
      </c>
      <c r="F138" s="364"/>
      <c r="G138" s="329">
        <v>210639030</v>
      </c>
      <c r="H138" s="329">
        <v>8175570</v>
      </c>
      <c r="I138" s="330">
        <v>8131221.3300000001</v>
      </c>
      <c r="J138" s="326">
        <f t="shared" si="1"/>
        <v>3.8602633756906304</v>
      </c>
      <c r="K138" s="331">
        <v>99.457546446302828</v>
      </c>
    </row>
    <row r="139" spans="2:11" ht="90.75" customHeight="1" x14ac:dyDescent="0.3">
      <c r="B139" s="328" t="s">
        <v>653</v>
      </c>
      <c r="C139" s="363" t="s">
        <v>1723</v>
      </c>
      <c r="D139" s="363"/>
      <c r="E139" s="364" t="s">
        <v>1724</v>
      </c>
      <c r="F139" s="364"/>
      <c r="G139" s="329">
        <v>308230270</v>
      </c>
      <c r="H139" s="329">
        <v>428010450</v>
      </c>
      <c r="I139" s="330">
        <v>427543017.63999999</v>
      </c>
      <c r="J139" s="326">
        <f t="shared" si="1"/>
        <v>138.70896509937197</v>
      </c>
      <c r="K139" s="331">
        <v>99.890789498247059</v>
      </c>
    </row>
    <row r="140" spans="2:11" ht="15" customHeight="1" x14ac:dyDescent="0.3">
      <c r="B140" s="328" t="s">
        <v>653</v>
      </c>
      <c r="C140" s="363" t="s">
        <v>1291</v>
      </c>
      <c r="D140" s="363"/>
      <c r="E140" s="364" t="s">
        <v>1292</v>
      </c>
      <c r="F140" s="364"/>
      <c r="G140" s="329">
        <v>719643440</v>
      </c>
      <c r="H140" s="329">
        <v>434366655.27999997</v>
      </c>
      <c r="I140" s="330">
        <v>395991700.06</v>
      </c>
      <c r="J140" s="326">
        <f t="shared" si="1"/>
        <v>55.026097376778708</v>
      </c>
      <c r="K140" s="331">
        <v>91.165308212882309</v>
      </c>
    </row>
    <row r="141" spans="2:11" ht="23.25" customHeight="1" x14ac:dyDescent="0.3">
      <c r="B141" s="323" t="s">
        <v>653</v>
      </c>
      <c r="C141" s="367" t="s">
        <v>182</v>
      </c>
      <c r="D141" s="367"/>
      <c r="E141" s="368" t="s">
        <v>183</v>
      </c>
      <c r="F141" s="368"/>
      <c r="G141" s="324">
        <v>3062268750</v>
      </c>
      <c r="H141" s="324">
        <v>3297423750</v>
      </c>
      <c r="I141" s="325">
        <v>3080130620.1500001</v>
      </c>
      <c r="J141" s="326">
        <f t="shared" ref="J141:J170" si="2">I141/G141*100</f>
        <v>100.58328878384695</v>
      </c>
      <c r="K141" s="327">
        <v>93.410215176317578</v>
      </c>
    </row>
    <row r="142" spans="2:11" ht="45.75" customHeight="1" x14ac:dyDescent="0.3">
      <c r="B142" s="328" t="s">
        <v>653</v>
      </c>
      <c r="C142" s="363" t="s">
        <v>1293</v>
      </c>
      <c r="D142" s="363"/>
      <c r="E142" s="364" t="s">
        <v>1294</v>
      </c>
      <c r="F142" s="364"/>
      <c r="G142" s="329">
        <v>55933000</v>
      </c>
      <c r="H142" s="329">
        <v>25515000</v>
      </c>
      <c r="I142" s="330">
        <v>24207693.789999999</v>
      </c>
      <c r="J142" s="326">
        <f t="shared" si="2"/>
        <v>43.27980582125042</v>
      </c>
      <c r="K142" s="331">
        <v>94.876322908093286</v>
      </c>
    </row>
    <row r="143" spans="2:11" ht="34.5" customHeight="1" x14ac:dyDescent="0.3">
      <c r="B143" s="328" t="s">
        <v>653</v>
      </c>
      <c r="C143" s="363" t="s">
        <v>1295</v>
      </c>
      <c r="D143" s="363"/>
      <c r="E143" s="364" t="s">
        <v>1296</v>
      </c>
      <c r="F143" s="364"/>
      <c r="G143" s="329">
        <v>48592750</v>
      </c>
      <c r="H143" s="329">
        <v>48838750</v>
      </c>
      <c r="I143" s="330">
        <v>48154044.530000001</v>
      </c>
      <c r="J143" s="326">
        <f t="shared" si="2"/>
        <v>99.097179167674184</v>
      </c>
      <c r="K143" s="331">
        <v>98.598028266489209</v>
      </c>
    </row>
    <row r="144" spans="2:11" ht="68.25" customHeight="1" x14ac:dyDescent="0.3">
      <c r="B144" s="328" t="s">
        <v>653</v>
      </c>
      <c r="C144" s="363" t="s">
        <v>1297</v>
      </c>
      <c r="D144" s="363"/>
      <c r="E144" s="364" t="s">
        <v>1298</v>
      </c>
      <c r="F144" s="364"/>
      <c r="G144" s="329">
        <v>64585000</v>
      </c>
      <c r="H144" s="329">
        <v>52553000</v>
      </c>
      <c r="I144" s="330">
        <v>47780973.799999997</v>
      </c>
      <c r="J144" s="326">
        <f t="shared" si="2"/>
        <v>73.981534102345734</v>
      </c>
      <c r="K144" s="331">
        <v>90.919593172606696</v>
      </c>
    </row>
    <row r="145" spans="2:11" ht="68.25" customHeight="1" x14ac:dyDescent="0.3">
      <c r="B145" s="328" t="s">
        <v>653</v>
      </c>
      <c r="C145" s="363" t="s">
        <v>1299</v>
      </c>
      <c r="D145" s="363"/>
      <c r="E145" s="364" t="s">
        <v>1300</v>
      </c>
      <c r="F145" s="364"/>
      <c r="G145" s="329">
        <v>70690000</v>
      </c>
      <c r="H145" s="329">
        <v>80295000</v>
      </c>
      <c r="I145" s="330">
        <v>80294533.75</v>
      </c>
      <c r="J145" s="326">
        <f t="shared" si="2"/>
        <v>113.58683512519451</v>
      </c>
      <c r="K145" s="331">
        <v>99.999419328725324</v>
      </c>
    </row>
    <row r="146" spans="2:11" ht="57" customHeight="1" x14ac:dyDescent="0.3">
      <c r="B146" s="328" t="s">
        <v>653</v>
      </c>
      <c r="C146" s="363" t="s">
        <v>1301</v>
      </c>
      <c r="D146" s="363"/>
      <c r="E146" s="364" t="s">
        <v>1302</v>
      </c>
      <c r="F146" s="364"/>
      <c r="G146" s="329">
        <v>1265000</v>
      </c>
      <c r="H146" s="329">
        <v>1265000</v>
      </c>
      <c r="I146" s="330">
        <v>810000</v>
      </c>
      <c r="J146" s="326">
        <f t="shared" si="2"/>
        <v>64.031620553359687</v>
      </c>
      <c r="K146" s="331">
        <v>64.031620553359687</v>
      </c>
    </row>
    <row r="147" spans="2:11" ht="57" customHeight="1" x14ac:dyDescent="0.3">
      <c r="B147" s="328" t="s">
        <v>653</v>
      </c>
      <c r="C147" s="363" t="s">
        <v>1303</v>
      </c>
      <c r="D147" s="363"/>
      <c r="E147" s="364" t="s">
        <v>1725</v>
      </c>
      <c r="F147" s="364"/>
      <c r="G147" s="329">
        <v>1366000</v>
      </c>
      <c r="H147" s="329">
        <v>1366000</v>
      </c>
      <c r="I147" s="330">
        <v>1365591.15</v>
      </c>
      <c r="J147" s="326">
        <f t="shared" si="2"/>
        <v>99.970069546120058</v>
      </c>
      <c r="K147" s="331">
        <v>99.970069546120058</v>
      </c>
    </row>
    <row r="148" spans="2:11" ht="68.25" customHeight="1" x14ac:dyDescent="0.3">
      <c r="B148" s="328" t="s">
        <v>653</v>
      </c>
      <c r="C148" s="363" t="s">
        <v>1726</v>
      </c>
      <c r="D148" s="363"/>
      <c r="E148" s="364" t="s">
        <v>1727</v>
      </c>
      <c r="F148" s="364"/>
      <c r="G148" s="329">
        <v>1366000</v>
      </c>
      <c r="H148" s="329">
        <v>1366000</v>
      </c>
      <c r="I148" s="330">
        <v>1365591.15</v>
      </c>
      <c r="J148" s="326">
        <f t="shared" si="2"/>
        <v>99.970069546120058</v>
      </c>
      <c r="K148" s="331">
        <v>99.970069546120058</v>
      </c>
    </row>
    <row r="149" spans="2:11" ht="113.25" customHeight="1" x14ac:dyDescent="0.3">
      <c r="B149" s="328" t="s">
        <v>653</v>
      </c>
      <c r="C149" s="363" t="s">
        <v>1304</v>
      </c>
      <c r="D149" s="363"/>
      <c r="E149" s="364" t="s">
        <v>1728</v>
      </c>
      <c r="F149" s="364"/>
      <c r="G149" s="329">
        <v>74370000</v>
      </c>
      <c r="H149" s="329">
        <v>77469000</v>
      </c>
      <c r="I149" s="330">
        <v>73888522.510000005</v>
      </c>
      <c r="J149" s="326">
        <f t="shared" si="2"/>
        <v>99.352591784321646</v>
      </c>
      <c r="K149" s="331">
        <v>95.378180317288212</v>
      </c>
    </row>
    <row r="150" spans="2:11" ht="15" customHeight="1" x14ac:dyDescent="0.3">
      <c r="B150" s="328" t="s">
        <v>653</v>
      </c>
      <c r="C150" s="363" t="s">
        <v>1305</v>
      </c>
      <c r="D150" s="363"/>
      <c r="E150" s="364" t="s">
        <v>1306</v>
      </c>
      <c r="F150" s="364"/>
      <c r="G150" s="329">
        <v>2744101000</v>
      </c>
      <c r="H150" s="329">
        <v>3008756000</v>
      </c>
      <c r="I150" s="330">
        <v>2802263669.4699998</v>
      </c>
      <c r="J150" s="326">
        <f t="shared" si="2"/>
        <v>102.11955279597944</v>
      </c>
      <c r="K150" s="331">
        <v>93.136953261414348</v>
      </c>
    </row>
    <row r="151" spans="2:11" ht="15" customHeight="1" x14ac:dyDescent="0.3">
      <c r="B151" s="323" t="s">
        <v>653</v>
      </c>
      <c r="C151" s="367" t="s">
        <v>194</v>
      </c>
      <c r="D151" s="367"/>
      <c r="E151" s="368" t="s">
        <v>195</v>
      </c>
      <c r="F151" s="368"/>
      <c r="G151" s="324">
        <v>9000000</v>
      </c>
      <c r="H151" s="324">
        <v>27052000</v>
      </c>
      <c r="I151" s="325">
        <v>18432823.780000001</v>
      </c>
      <c r="J151" s="326">
        <f t="shared" si="2"/>
        <v>204.80915311111113</v>
      </c>
      <c r="K151" s="327">
        <v>68.138488023066685</v>
      </c>
    </row>
    <row r="152" spans="2:11" ht="68.25" customHeight="1" x14ac:dyDescent="0.3">
      <c r="B152" s="328" t="s">
        <v>653</v>
      </c>
      <c r="C152" s="363" t="s">
        <v>1729</v>
      </c>
      <c r="D152" s="363"/>
      <c r="E152" s="364" t="s">
        <v>1730</v>
      </c>
      <c r="F152" s="364"/>
      <c r="G152" s="329">
        <v>0</v>
      </c>
      <c r="H152" s="329">
        <v>1477000</v>
      </c>
      <c r="I152" s="330">
        <v>1476970</v>
      </c>
      <c r="J152" s="326">
        <v>0</v>
      </c>
      <c r="K152" s="331">
        <v>99.99796885578877</v>
      </c>
    </row>
    <row r="153" spans="2:11" ht="23.25" customHeight="1" x14ac:dyDescent="0.3">
      <c r="B153" s="328" t="s">
        <v>653</v>
      </c>
      <c r="C153" s="363" t="s">
        <v>1307</v>
      </c>
      <c r="D153" s="363"/>
      <c r="E153" s="364" t="s">
        <v>1308</v>
      </c>
      <c r="F153" s="364"/>
      <c r="G153" s="329">
        <v>9000000</v>
      </c>
      <c r="H153" s="329">
        <v>25575000</v>
      </c>
      <c r="I153" s="330">
        <v>16955853.780000001</v>
      </c>
      <c r="J153" s="326">
        <f t="shared" si="2"/>
        <v>188.39837533333335</v>
      </c>
      <c r="K153" s="331">
        <v>66.298548504398838</v>
      </c>
    </row>
    <row r="154" spans="2:11" ht="34.5" customHeight="1" x14ac:dyDescent="0.3">
      <c r="B154" s="323" t="s">
        <v>653</v>
      </c>
      <c r="C154" s="367" t="s">
        <v>1309</v>
      </c>
      <c r="D154" s="367"/>
      <c r="E154" s="368" t="s">
        <v>1310</v>
      </c>
      <c r="F154" s="368"/>
      <c r="G154" s="324">
        <v>0</v>
      </c>
      <c r="H154" s="324">
        <v>17176534.600000001</v>
      </c>
      <c r="I154" s="325">
        <v>24797572.219999999</v>
      </c>
      <c r="J154" s="326">
        <v>0</v>
      </c>
      <c r="K154" s="327">
        <v>144.36888928689956</v>
      </c>
    </row>
    <row r="155" spans="2:11" ht="34.5" customHeight="1" x14ac:dyDescent="0.3">
      <c r="B155" s="323" t="s">
        <v>653</v>
      </c>
      <c r="C155" s="367" t="s">
        <v>1311</v>
      </c>
      <c r="D155" s="367"/>
      <c r="E155" s="368" t="s">
        <v>1312</v>
      </c>
      <c r="F155" s="368"/>
      <c r="G155" s="324">
        <v>0</v>
      </c>
      <c r="H155" s="324">
        <v>17176534.600000001</v>
      </c>
      <c r="I155" s="325">
        <v>24797572.219999999</v>
      </c>
      <c r="J155" s="326">
        <v>0</v>
      </c>
      <c r="K155" s="327">
        <v>144.36888928689956</v>
      </c>
    </row>
    <row r="156" spans="2:11" ht="34.5" customHeight="1" x14ac:dyDescent="0.3">
      <c r="B156" s="328" t="s">
        <v>653</v>
      </c>
      <c r="C156" s="363" t="s">
        <v>1313</v>
      </c>
      <c r="D156" s="363"/>
      <c r="E156" s="364" t="s">
        <v>1314</v>
      </c>
      <c r="F156" s="364"/>
      <c r="G156" s="329">
        <v>0</v>
      </c>
      <c r="H156" s="329">
        <v>17176534.600000001</v>
      </c>
      <c r="I156" s="330">
        <v>24797572.219999999</v>
      </c>
      <c r="J156" s="326">
        <v>0</v>
      </c>
      <c r="K156" s="331">
        <v>144.36888928689956</v>
      </c>
    </row>
    <row r="157" spans="2:11" ht="15" customHeight="1" x14ac:dyDescent="0.3">
      <c r="B157" s="323" t="s">
        <v>653</v>
      </c>
      <c r="C157" s="367" t="s">
        <v>198</v>
      </c>
      <c r="D157" s="367"/>
      <c r="E157" s="368" t="s">
        <v>199</v>
      </c>
      <c r="F157" s="368"/>
      <c r="G157" s="324">
        <v>0</v>
      </c>
      <c r="H157" s="324">
        <v>5165000</v>
      </c>
      <c r="I157" s="325">
        <v>13165623.85</v>
      </c>
      <c r="J157" s="326">
        <v>0</v>
      </c>
      <c r="K157" s="327">
        <v>254.90075217812196</v>
      </c>
    </row>
    <row r="158" spans="2:11" ht="23.25" customHeight="1" x14ac:dyDescent="0.3">
      <c r="B158" s="323" t="s">
        <v>653</v>
      </c>
      <c r="C158" s="367" t="s">
        <v>200</v>
      </c>
      <c r="D158" s="367"/>
      <c r="E158" s="368" t="s">
        <v>201</v>
      </c>
      <c r="F158" s="368"/>
      <c r="G158" s="324">
        <v>0</v>
      </c>
      <c r="H158" s="324">
        <v>5165000</v>
      </c>
      <c r="I158" s="325">
        <v>13165623.85</v>
      </c>
      <c r="J158" s="326">
        <v>0</v>
      </c>
      <c r="K158" s="327">
        <v>254.90075217812196</v>
      </c>
    </row>
    <row r="159" spans="2:11" ht="45.75" customHeight="1" x14ac:dyDescent="0.3">
      <c r="B159" s="328" t="s">
        <v>653</v>
      </c>
      <c r="C159" s="363" t="s">
        <v>202</v>
      </c>
      <c r="D159" s="363"/>
      <c r="E159" s="364" t="s">
        <v>203</v>
      </c>
      <c r="F159" s="364"/>
      <c r="G159" s="329">
        <v>0</v>
      </c>
      <c r="H159" s="329">
        <v>51000</v>
      </c>
      <c r="I159" s="330">
        <v>51500</v>
      </c>
      <c r="J159" s="326">
        <v>0</v>
      </c>
      <c r="K159" s="331">
        <v>100.98039215686273</v>
      </c>
    </row>
    <row r="160" spans="2:11" ht="23.25" customHeight="1" x14ac:dyDescent="0.3">
      <c r="B160" s="328" t="s">
        <v>653</v>
      </c>
      <c r="C160" s="363" t="s">
        <v>206</v>
      </c>
      <c r="D160" s="363"/>
      <c r="E160" s="364" t="s">
        <v>201</v>
      </c>
      <c r="F160" s="364"/>
      <c r="G160" s="329">
        <v>0</v>
      </c>
      <c r="H160" s="329">
        <v>5114000</v>
      </c>
      <c r="I160" s="330">
        <v>13114123.85</v>
      </c>
      <c r="J160" s="326">
        <v>0</v>
      </c>
      <c r="K160" s="331">
        <v>256.43574208056316</v>
      </c>
    </row>
    <row r="161" spans="2:11" ht="102" customHeight="1" x14ac:dyDescent="0.3">
      <c r="B161" s="323" t="s">
        <v>653</v>
      </c>
      <c r="C161" s="367" t="s">
        <v>1315</v>
      </c>
      <c r="D161" s="367"/>
      <c r="E161" s="368" t="s">
        <v>1316</v>
      </c>
      <c r="F161" s="368"/>
      <c r="G161" s="324">
        <v>0</v>
      </c>
      <c r="H161" s="324">
        <v>0</v>
      </c>
      <c r="I161" s="325">
        <v>0</v>
      </c>
      <c r="J161" s="326">
        <v>0</v>
      </c>
      <c r="K161" s="327">
        <v>0</v>
      </c>
    </row>
    <row r="162" spans="2:11" ht="102" customHeight="1" x14ac:dyDescent="0.3">
      <c r="B162" s="323" t="s">
        <v>653</v>
      </c>
      <c r="C162" s="367" t="s">
        <v>1317</v>
      </c>
      <c r="D162" s="367"/>
      <c r="E162" s="368" t="s">
        <v>1318</v>
      </c>
      <c r="F162" s="368"/>
      <c r="G162" s="324">
        <v>0</v>
      </c>
      <c r="H162" s="324">
        <v>0</v>
      </c>
      <c r="I162" s="325">
        <v>0</v>
      </c>
      <c r="J162" s="326">
        <v>0</v>
      </c>
      <c r="K162" s="327">
        <v>0</v>
      </c>
    </row>
    <row r="163" spans="2:11" ht="68.25" customHeight="1" x14ac:dyDescent="0.3">
      <c r="B163" s="323" t="s">
        <v>653</v>
      </c>
      <c r="C163" s="367" t="s">
        <v>209</v>
      </c>
      <c r="D163" s="367"/>
      <c r="E163" s="368" t="s">
        <v>210</v>
      </c>
      <c r="F163" s="368"/>
      <c r="G163" s="324">
        <v>0</v>
      </c>
      <c r="H163" s="324">
        <v>0</v>
      </c>
      <c r="I163" s="325">
        <v>20000</v>
      </c>
      <c r="J163" s="326">
        <v>0</v>
      </c>
      <c r="K163" s="327">
        <v>0</v>
      </c>
    </row>
    <row r="164" spans="2:11" ht="102" customHeight="1" x14ac:dyDescent="0.3">
      <c r="B164" s="323" t="s">
        <v>653</v>
      </c>
      <c r="C164" s="367" t="s">
        <v>211</v>
      </c>
      <c r="D164" s="367"/>
      <c r="E164" s="368" t="s">
        <v>212</v>
      </c>
      <c r="F164" s="368"/>
      <c r="G164" s="324">
        <v>0</v>
      </c>
      <c r="H164" s="324">
        <v>0</v>
      </c>
      <c r="I164" s="325">
        <v>20000</v>
      </c>
      <c r="J164" s="326">
        <v>0</v>
      </c>
      <c r="K164" s="327">
        <v>0</v>
      </c>
    </row>
    <row r="165" spans="2:11" ht="79.5" customHeight="1" x14ac:dyDescent="0.3">
      <c r="B165" s="328" t="s">
        <v>653</v>
      </c>
      <c r="C165" s="363" t="s">
        <v>213</v>
      </c>
      <c r="D165" s="363"/>
      <c r="E165" s="364" t="s">
        <v>214</v>
      </c>
      <c r="F165" s="364"/>
      <c r="G165" s="329">
        <v>0</v>
      </c>
      <c r="H165" s="329">
        <v>0</v>
      </c>
      <c r="I165" s="330">
        <v>20000</v>
      </c>
      <c r="J165" s="326">
        <v>0</v>
      </c>
      <c r="K165" s="331">
        <v>0</v>
      </c>
    </row>
    <row r="166" spans="2:11" ht="45.75" customHeight="1" x14ac:dyDescent="0.3">
      <c r="B166" s="323" t="s">
        <v>653</v>
      </c>
      <c r="C166" s="367" t="s">
        <v>215</v>
      </c>
      <c r="D166" s="367"/>
      <c r="E166" s="368" t="s">
        <v>216</v>
      </c>
      <c r="F166" s="368"/>
      <c r="G166" s="324">
        <v>0</v>
      </c>
      <c r="H166" s="324">
        <v>-127644254.78</v>
      </c>
      <c r="I166" s="325">
        <v>-127644254.78</v>
      </c>
      <c r="J166" s="326">
        <v>0</v>
      </c>
      <c r="K166" s="327">
        <v>100</v>
      </c>
    </row>
    <row r="167" spans="2:11" ht="45.75" customHeight="1" x14ac:dyDescent="0.3">
      <c r="B167" s="323" t="s">
        <v>653</v>
      </c>
      <c r="C167" s="367" t="s">
        <v>217</v>
      </c>
      <c r="D167" s="367"/>
      <c r="E167" s="368" t="s">
        <v>218</v>
      </c>
      <c r="F167" s="368"/>
      <c r="G167" s="324">
        <v>0</v>
      </c>
      <c r="H167" s="324">
        <v>-127644254.78</v>
      </c>
      <c r="I167" s="325">
        <v>-127644254.78</v>
      </c>
      <c r="J167" s="326">
        <v>0</v>
      </c>
      <c r="K167" s="327">
        <v>100</v>
      </c>
    </row>
    <row r="168" spans="2:11" ht="68.25" customHeight="1" x14ac:dyDescent="0.3">
      <c r="B168" s="328" t="s">
        <v>653</v>
      </c>
      <c r="C168" s="363" t="s">
        <v>1731</v>
      </c>
      <c r="D168" s="363"/>
      <c r="E168" s="364" t="s">
        <v>1732</v>
      </c>
      <c r="F168" s="364"/>
      <c r="G168" s="329">
        <v>0</v>
      </c>
      <c r="H168" s="329">
        <v>-3550.88</v>
      </c>
      <c r="I168" s="330">
        <v>-3550.88</v>
      </c>
      <c r="J168" s="326">
        <v>0</v>
      </c>
      <c r="K168" s="331">
        <v>100</v>
      </c>
    </row>
    <row r="169" spans="2:11" ht="45.75" customHeight="1" thickBot="1" x14ac:dyDescent="0.35">
      <c r="B169" s="332" t="s">
        <v>653</v>
      </c>
      <c r="C169" s="374" t="s">
        <v>219</v>
      </c>
      <c r="D169" s="374"/>
      <c r="E169" s="375" t="s">
        <v>220</v>
      </c>
      <c r="F169" s="375"/>
      <c r="G169" s="333">
        <v>0</v>
      </c>
      <c r="H169" s="333">
        <v>-127640703.90000001</v>
      </c>
      <c r="I169" s="334">
        <v>-127640703.90000001</v>
      </c>
      <c r="J169" s="326">
        <v>0</v>
      </c>
      <c r="K169" s="335">
        <v>100</v>
      </c>
    </row>
    <row r="170" spans="2:11" ht="15" customHeight="1" thickBot="1" x14ac:dyDescent="0.35">
      <c r="B170" s="369" t="s">
        <v>221</v>
      </c>
      <c r="C170" s="370"/>
      <c r="D170" s="370"/>
      <c r="E170" s="370"/>
      <c r="F170" s="370"/>
      <c r="G170" s="336">
        <v>10799336060.459999</v>
      </c>
      <c r="H170" s="336">
        <v>11193766612.540001</v>
      </c>
      <c r="I170" s="337">
        <v>10965038771.219999</v>
      </c>
      <c r="J170" s="338">
        <f t="shared" si="2"/>
        <v>101.53437868617399</v>
      </c>
      <c r="K170" s="339">
        <v>97.95664989956316</v>
      </c>
    </row>
  </sheetData>
  <mergeCells count="332">
    <mergeCell ref="B170:F170"/>
    <mergeCell ref="B5:K5"/>
    <mergeCell ref="B6:K6"/>
    <mergeCell ref="B7:K7"/>
    <mergeCell ref="C167:D167"/>
    <mergeCell ref="E167:F167"/>
    <mergeCell ref="C168:D168"/>
    <mergeCell ref="E168:F168"/>
    <mergeCell ref="C169:D169"/>
    <mergeCell ref="E169:F169"/>
    <mergeCell ref="C164:D164"/>
    <mergeCell ref="E164:F164"/>
    <mergeCell ref="C165:D165"/>
    <mergeCell ref="E165:F165"/>
    <mergeCell ref="C166:D166"/>
    <mergeCell ref="E166:F166"/>
    <mergeCell ref="C161:D161"/>
    <mergeCell ref="E161:F161"/>
    <mergeCell ref="C162:D162"/>
    <mergeCell ref="E162:F162"/>
    <mergeCell ref="C163:D163"/>
    <mergeCell ref="E163:F163"/>
    <mergeCell ref="C158:D158"/>
    <mergeCell ref="E158:F158"/>
    <mergeCell ref="C159:D159"/>
    <mergeCell ref="E159:F159"/>
    <mergeCell ref="C160:D160"/>
    <mergeCell ref="E160:F160"/>
    <mergeCell ref="C155:D155"/>
    <mergeCell ref="E155:F155"/>
    <mergeCell ref="C156:D156"/>
    <mergeCell ref="E156:F156"/>
    <mergeCell ref="C157:D157"/>
    <mergeCell ref="E157:F157"/>
    <mergeCell ref="C152:D152"/>
    <mergeCell ref="E152:F152"/>
    <mergeCell ref="C153:D153"/>
    <mergeCell ref="E153:F153"/>
    <mergeCell ref="C154:D154"/>
    <mergeCell ref="E154:F154"/>
    <mergeCell ref="C149:D149"/>
    <mergeCell ref="E149:F149"/>
    <mergeCell ref="C150:D150"/>
    <mergeCell ref="E150:F150"/>
    <mergeCell ref="C151:D151"/>
    <mergeCell ref="E151:F151"/>
    <mergeCell ref="C146:D146"/>
    <mergeCell ref="E146:F146"/>
    <mergeCell ref="C147:D147"/>
    <mergeCell ref="E147:F147"/>
    <mergeCell ref="C148:D148"/>
    <mergeCell ref="E148:F148"/>
    <mergeCell ref="C143:D143"/>
    <mergeCell ref="E143:F143"/>
    <mergeCell ref="C144:D144"/>
    <mergeCell ref="E144:F144"/>
    <mergeCell ref="C145:D145"/>
    <mergeCell ref="E145:F145"/>
    <mergeCell ref="C140:D140"/>
    <mergeCell ref="E140:F140"/>
    <mergeCell ref="C141:D141"/>
    <mergeCell ref="E141:F141"/>
    <mergeCell ref="C142:D142"/>
    <mergeCell ref="E142:F142"/>
    <mergeCell ref="C137:D137"/>
    <mergeCell ref="E137:F137"/>
    <mergeCell ref="C138:D138"/>
    <mergeCell ref="E138:F138"/>
    <mergeCell ref="C139:D139"/>
    <mergeCell ref="E139:F139"/>
    <mergeCell ref="C134:D134"/>
    <mergeCell ref="E134:F134"/>
    <mergeCell ref="C135:D135"/>
    <mergeCell ref="E135:F135"/>
    <mergeCell ref="C136:D136"/>
    <mergeCell ref="E136:F136"/>
    <mergeCell ref="C131:D131"/>
    <mergeCell ref="E131:F131"/>
    <mergeCell ref="C132:D132"/>
    <mergeCell ref="E132:F132"/>
    <mergeCell ref="C133:D133"/>
    <mergeCell ref="E133:F133"/>
    <mergeCell ref="C128:D128"/>
    <mergeCell ref="E128:F128"/>
    <mergeCell ref="C129:D129"/>
    <mergeCell ref="E129:F129"/>
    <mergeCell ref="C130:D130"/>
    <mergeCell ref="E130:F130"/>
    <mergeCell ref="C125:D125"/>
    <mergeCell ref="E125:F125"/>
    <mergeCell ref="C126:D126"/>
    <mergeCell ref="E126:F126"/>
    <mergeCell ref="C127:D127"/>
    <mergeCell ref="E127:F127"/>
    <mergeCell ref="C122:D122"/>
    <mergeCell ref="E122:F122"/>
    <mergeCell ref="C123:D123"/>
    <mergeCell ref="E123:F123"/>
    <mergeCell ref="C124:D124"/>
    <mergeCell ref="E124:F124"/>
    <mergeCell ref="C119:D119"/>
    <mergeCell ref="E119:F119"/>
    <mergeCell ref="C120:D120"/>
    <mergeCell ref="E120:F120"/>
    <mergeCell ref="C121:D121"/>
    <mergeCell ref="E121:F121"/>
    <mergeCell ref="C116:D116"/>
    <mergeCell ref="E116:F116"/>
    <mergeCell ref="C117:D117"/>
    <mergeCell ref="E117:F117"/>
    <mergeCell ref="C118:D118"/>
    <mergeCell ref="E118:F118"/>
    <mergeCell ref="C113:D113"/>
    <mergeCell ref="E113:F113"/>
    <mergeCell ref="C114:D114"/>
    <mergeCell ref="E114:F114"/>
    <mergeCell ref="C115:D115"/>
    <mergeCell ref="E115:F115"/>
    <mergeCell ref="C110:D110"/>
    <mergeCell ref="E110:F110"/>
    <mergeCell ref="C111:D111"/>
    <mergeCell ref="E111:F111"/>
    <mergeCell ref="C112:D112"/>
    <mergeCell ref="E112:F112"/>
    <mergeCell ref="C107:D107"/>
    <mergeCell ref="E107:F107"/>
    <mergeCell ref="C108:D108"/>
    <mergeCell ref="E108:F108"/>
    <mergeCell ref="C109:D109"/>
    <mergeCell ref="E109:F109"/>
    <mergeCell ref="C104:D104"/>
    <mergeCell ref="E104:F104"/>
    <mergeCell ref="C105:D105"/>
    <mergeCell ref="E105:F105"/>
    <mergeCell ref="C106:D106"/>
    <mergeCell ref="E106:F106"/>
    <mergeCell ref="C101:D101"/>
    <mergeCell ref="E101:F101"/>
    <mergeCell ref="C102:D102"/>
    <mergeCell ref="E102:F102"/>
    <mergeCell ref="C103:D103"/>
    <mergeCell ref="E103:F103"/>
    <mergeCell ref="C98:D98"/>
    <mergeCell ref="E98:F98"/>
    <mergeCell ref="C99:D99"/>
    <mergeCell ref="E99:F99"/>
    <mergeCell ref="C100:D100"/>
    <mergeCell ref="E100:F100"/>
    <mergeCell ref="C95:D95"/>
    <mergeCell ref="E95:F95"/>
    <mergeCell ref="C96:D96"/>
    <mergeCell ref="E96:F96"/>
    <mergeCell ref="C97:D97"/>
    <mergeCell ref="E97:F97"/>
    <mergeCell ref="C92:D92"/>
    <mergeCell ref="E92:F92"/>
    <mergeCell ref="C93:D93"/>
    <mergeCell ref="E93:F93"/>
    <mergeCell ref="C94:D94"/>
    <mergeCell ref="E94:F94"/>
    <mergeCell ref="C89:D89"/>
    <mergeCell ref="E89:F89"/>
    <mergeCell ref="C90:D90"/>
    <mergeCell ref="E90:F90"/>
    <mergeCell ref="C91:D91"/>
    <mergeCell ref="E91:F91"/>
    <mergeCell ref="C86:D86"/>
    <mergeCell ref="E86:F86"/>
    <mergeCell ref="C87:D87"/>
    <mergeCell ref="E87:F87"/>
    <mergeCell ref="C88:D88"/>
    <mergeCell ref="E88:F88"/>
    <mergeCell ref="C83:D83"/>
    <mergeCell ref="E83:F83"/>
    <mergeCell ref="C84:D84"/>
    <mergeCell ref="E84:F84"/>
    <mergeCell ref="C85:D85"/>
    <mergeCell ref="E85:F85"/>
    <mergeCell ref="C80:D80"/>
    <mergeCell ref="E80:F80"/>
    <mergeCell ref="C81:D81"/>
    <mergeCell ref="E81:F81"/>
    <mergeCell ref="C82:D82"/>
    <mergeCell ref="E82:F82"/>
    <mergeCell ref="C77:D77"/>
    <mergeCell ref="E77:F77"/>
    <mergeCell ref="C78:D78"/>
    <mergeCell ref="E78:F78"/>
    <mergeCell ref="C79:D79"/>
    <mergeCell ref="E79:F79"/>
    <mergeCell ref="C74:D74"/>
    <mergeCell ref="E74:F74"/>
    <mergeCell ref="C75:D75"/>
    <mergeCell ref="E75:F75"/>
    <mergeCell ref="C76:D76"/>
    <mergeCell ref="E76:F76"/>
    <mergeCell ref="C71:D71"/>
    <mergeCell ref="E71:F71"/>
    <mergeCell ref="C72:D72"/>
    <mergeCell ref="E72:F72"/>
    <mergeCell ref="C73:D73"/>
    <mergeCell ref="E73:F73"/>
    <mergeCell ref="C68:D68"/>
    <mergeCell ref="E68:F68"/>
    <mergeCell ref="C69:D69"/>
    <mergeCell ref="E69:F69"/>
    <mergeCell ref="C70:D70"/>
    <mergeCell ref="E70:F70"/>
    <mergeCell ref="C65:D65"/>
    <mergeCell ref="E65:F65"/>
    <mergeCell ref="C66:D66"/>
    <mergeCell ref="E66:F66"/>
    <mergeCell ref="C67:D67"/>
    <mergeCell ref="E67:F67"/>
    <mergeCell ref="C62:D62"/>
    <mergeCell ref="E62:F62"/>
    <mergeCell ref="C63:D63"/>
    <mergeCell ref="E63:F63"/>
    <mergeCell ref="C64:D64"/>
    <mergeCell ref="E64:F64"/>
    <mergeCell ref="C59:D59"/>
    <mergeCell ref="E59:F59"/>
    <mergeCell ref="C60:D60"/>
    <mergeCell ref="E60:F60"/>
    <mergeCell ref="C61:D61"/>
    <mergeCell ref="E61:F61"/>
    <mergeCell ref="C56:D56"/>
    <mergeCell ref="E56:F56"/>
    <mergeCell ref="C57:D57"/>
    <mergeCell ref="E57:F57"/>
    <mergeCell ref="C58:D58"/>
    <mergeCell ref="E58:F58"/>
    <mergeCell ref="C53:D53"/>
    <mergeCell ref="E53:F53"/>
    <mergeCell ref="C54:D54"/>
    <mergeCell ref="E54:F54"/>
    <mergeCell ref="C55:D55"/>
    <mergeCell ref="E55:F55"/>
    <mergeCell ref="C50:D50"/>
    <mergeCell ref="E50:F50"/>
    <mergeCell ref="C51:D51"/>
    <mergeCell ref="E51:F51"/>
    <mergeCell ref="C52:D52"/>
    <mergeCell ref="E52:F52"/>
    <mergeCell ref="C47:D47"/>
    <mergeCell ref="E47:F47"/>
    <mergeCell ref="C48:D48"/>
    <mergeCell ref="E48:F48"/>
    <mergeCell ref="C49:D49"/>
    <mergeCell ref="E49:F49"/>
    <mergeCell ref="C44:D44"/>
    <mergeCell ref="E44:F44"/>
    <mergeCell ref="C45:D45"/>
    <mergeCell ref="E45:F45"/>
    <mergeCell ref="C46:D46"/>
    <mergeCell ref="E46:F46"/>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I8:I9"/>
    <mergeCell ref="J8:J9"/>
    <mergeCell ref="K8:K9"/>
    <mergeCell ref="C10:D10"/>
    <mergeCell ref="E10:F10"/>
    <mergeCell ref="B8:B9"/>
    <mergeCell ref="C8:D9"/>
    <mergeCell ref="E8:F9"/>
    <mergeCell ref="G8:G9"/>
    <mergeCell ref="H8:H9"/>
  </mergeCells>
  <dataValidations disablePrompts="1" count="1">
    <dataValidation allowBlank="1" promptTitle="Расчетное значение" prompt="Считается автоматически" sqref="D12"/>
  </dataValidations>
  <pageMargins left="0.23622047244094491" right="0.23622047244094491" top="0.74803149606299213" bottom="0.74803149606299213" header="0.23622047244094491" footer="0.23622047244094491"/>
  <pageSetup paperSize="9" scale="70" fitToHeight="0" orientation="portrait" useFirstPageNumber="1" r:id="rId1"/>
  <headerFooter>
    <oddFooter>Страница &amp;P</oddFooter>
  </headerFooter>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zoomScaleSheetLayoutView="100" workbookViewId="0">
      <selection activeCell="F11" sqref="F11"/>
    </sheetView>
  </sheetViews>
  <sheetFormatPr defaultRowHeight="14.4" x14ac:dyDescent="0.3"/>
  <cols>
    <col min="1" max="1" width="29.6640625" customWidth="1"/>
    <col min="2" max="5" width="10.6640625" customWidth="1"/>
    <col min="6" max="8" width="15.6640625" customWidth="1"/>
    <col min="9" max="10" width="12.33203125" customWidth="1"/>
  </cols>
  <sheetData>
    <row r="1" spans="1:10" x14ac:dyDescent="0.3">
      <c r="A1" s="169"/>
      <c r="B1" s="169"/>
      <c r="C1" s="169"/>
      <c r="D1" s="169"/>
      <c r="E1" s="169"/>
      <c r="F1" s="169"/>
      <c r="G1" s="169"/>
      <c r="H1" s="340" t="s">
        <v>501</v>
      </c>
      <c r="I1" s="340"/>
      <c r="J1" s="340"/>
    </row>
    <row r="2" spans="1:10" x14ac:dyDescent="0.3">
      <c r="A2" s="169"/>
      <c r="B2" s="169"/>
      <c r="C2" s="169"/>
      <c r="D2" s="169"/>
      <c r="E2" s="169"/>
      <c r="F2" s="169"/>
      <c r="G2" s="169"/>
      <c r="H2" s="458" t="s">
        <v>1257</v>
      </c>
      <c r="I2" s="458"/>
      <c r="J2" s="458"/>
    </row>
    <row r="3" spans="1:10" x14ac:dyDescent="0.3">
      <c r="A3" s="169"/>
      <c r="B3" s="169"/>
      <c r="C3" s="169"/>
      <c r="D3" s="169"/>
      <c r="E3" s="169"/>
      <c r="F3" s="169"/>
      <c r="G3" s="169"/>
      <c r="H3" s="458" t="s">
        <v>1531</v>
      </c>
      <c r="I3" s="458"/>
      <c r="J3" s="458"/>
    </row>
    <row r="5" spans="1:10" x14ac:dyDescent="0.3">
      <c r="A5" s="462" t="s">
        <v>1697</v>
      </c>
      <c r="B5" s="462"/>
      <c r="C5" s="462"/>
      <c r="D5" s="462"/>
      <c r="E5" s="462"/>
      <c r="F5" s="462"/>
      <c r="G5" s="462"/>
      <c r="H5" s="462"/>
      <c r="I5" s="462"/>
      <c r="J5" s="462"/>
    </row>
    <row r="6" spans="1:10" ht="25.5" customHeight="1" x14ac:dyDescent="0.3">
      <c r="A6" s="463" t="s">
        <v>1478</v>
      </c>
      <c r="B6" s="462"/>
      <c r="C6" s="462"/>
      <c r="D6" s="462"/>
      <c r="E6" s="462"/>
      <c r="F6" s="462"/>
      <c r="G6" s="462"/>
      <c r="H6" s="462"/>
      <c r="I6" s="462"/>
      <c r="J6" s="462"/>
    </row>
    <row r="7" spans="1:10" ht="15" thickBot="1" x14ac:dyDescent="0.35">
      <c r="A7" s="464"/>
      <c r="B7" s="464"/>
      <c r="C7" s="464"/>
      <c r="D7" s="464"/>
      <c r="E7" s="464"/>
      <c r="F7" s="465" t="s">
        <v>1467</v>
      </c>
      <c r="G7" s="465"/>
      <c r="H7" s="465"/>
      <c r="I7" s="465"/>
      <c r="J7" s="465"/>
    </row>
    <row r="8" spans="1:10" ht="41.4" thickBot="1" x14ac:dyDescent="0.35">
      <c r="A8" s="170" t="s">
        <v>1475</v>
      </c>
      <c r="B8" s="170" t="s">
        <v>1359</v>
      </c>
      <c r="C8" s="170" t="s">
        <v>1360</v>
      </c>
      <c r="D8" s="170" t="s">
        <v>322</v>
      </c>
      <c r="E8" s="170" t="s">
        <v>323</v>
      </c>
      <c r="F8" s="170" t="s">
        <v>222</v>
      </c>
      <c r="G8" s="170" t="s">
        <v>1361</v>
      </c>
      <c r="H8" s="170" t="s">
        <v>1362</v>
      </c>
      <c r="I8" s="170" t="s">
        <v>1176</v>
      </c>
      <c r="J8" s="170" t="s">
        <v>1177</v>
      </c>
    </row>
    <row r="9" spans="1:10" ht="15" thickBot="1" x14ac:dyDescent="0.35">
      <c r="A9" s="171">
        <v>1</v>
      </c>
      <c r="B9" s="171">
        <v>2</v>
      </c>
      <c r="C9" s="171">
        <v>3</v>
      </c>
      <c r="D9" s="171">
        <v>4</v>
      </c>
      <c r="E9" s="171">
        <v>5</v>
      </c>
      <c r="F9" s="171">
        <v>6</v>
      </c>
      <c r="G9" s="171">
        <v>7</v>
      </c>
      <c r="H9" s="171">
        <v>8</v>
      </c>
      <c r="I9" s="171">
        <v>9</v>
      </c>
      <c r="J9" s="171">
        <v>10</v>
      </c>
    </row>
    <row r="10" spans="1:10" ht="52.2" x14ac:dyDescent="0.3">
      <c r="A10" s="176" t="s">
        <v>1686</v>
      </c>
      <c r="B10" s="172" t="s">
        <v>1363</v>
      </c>
      <c r="C10" s="172" t="s">
        <v>1374</v>
      </c>
      <c r="D10" s="172" t="s">
        <v>750</v>
      </c>
      <c r="E10" s="172" t="s">
        <v>374</v>
      </c>
      <c r="F10" s="180">
        <v>0</v>
      </c>
      <c r="G10" s="316">
        <v>6775.9</v>
      </c>
      <c r="H10" s="180">
        <v>6775.8</v>
      </c>
      <c r="I10" s="180">
        <v>0</v>
      </c>
      <c r="J10" s="180">
        <f>H10/G10*100</f>
        <v>99.998524181289582</v>
      </c>
    </row>
    <row r="11" spans="1:10" ht="72.599999999999994" x14ac:dyDescent="0.3">
      <c r="A11" s="177" t="s">
        <v>1688</v>
      </c>
      <c r="B11" s="173" t="s">
        <v>1366</v>
      </c>
      <c r="C11" s="173" t="s">
        <v>1378</v>
      </c>
      <c r="D11" s="173" t="s">
        <v>1687</v>
      </c>
      <c r="E11" s="173" t="s">
        <v>374</v>
      </c>
      <c r="F11" s="181">
        <v>14500</v>
      </c>
      <c r="G11" s="181">
        <v>14500</v>
      </c>
      <c r="H11" s="181">
        <v>14500</v>
      </c>
      <c r="I11" s="181">
        <f>H11/F11*100</f>
        <v>100</v>
      </c>
      <c r="J11" s="181">
        <f>H11/G11*100</f>
        <v>100</v>
      </c>
    </row>
    <row r="12" spans="1:10" ht="20.399999999999999" x14ac:dyDescent="0.3">
      <c r="A12" s="178" t="s">
        <v>1476</v>
      </c>
      <c r="B12" s="173" t="s">
        <v>1366</v>
      </c>
      <c r="C12" s="173" t="s">
        <v>1378</v>
      </c>
      <c r="D12" s="173" t="s">
        <v>1390</v>
      </c>
      <c r="E12" s="173" t="s">
        <v>374</v>
      </c>
      <c r="F12" s="181">
        <v>115482.5</v>
      </c>
      <c r="G12" s="181">
        <f>162398.8+5155.8+181.7</f>
        <v>167736.29999999999</v>
      </c>
      <c r="H12" s="181">
        <f>162196.8+5155.8</f>
        <v>167352.59999999998</v>
      </c>
      <c r="I12" s="181">
        <f>H12/F12*100</f>
        <v>144.91598294113825</v>
      </c>
      <c r="J12" s="181">
        <f t="shared" ref="J12:J21" si="0">H12/G12*100</f>
        <v>99.771248084046206</v>
      </c>
    </row>
    <row r="13" spans="1:10" ht="30.6" x14ac:dyDescent="0.3">
      <c r="A13" s="178" t="s">
        <v>1695</v>
      </c>
      <c r="B13" s="173" t="s">
        <v>1366</v>
      </c>
      <c r="C13" s="173" t="s">
        <v>1395</v>
      </c>
      <c r="D13" s="173" t="s">
        <v>750</v>
      </c>
      <c r="E13" s="173" t="s">
        <v>374</v>
      </c>
      <c r="F13" s="181">
        <v>0</v>
      </c>
      <c r="G13" s="181">
        <v>8378.2000000000007</v>
      </c>
      <c r="H13" s="181">
        <v>8377.7000000000007</v>
      </c>
      <c r="I13" s="182">
        <v>0</v>
      </c>
      <c r="J13" s="181">
        <f t="shared" si="0"/>
        <v>99.994032131006662</v>
      </c>
    </row>
    <row r="14" spans="1:10" ht="30.6" x14ac:dyDescent="0.3">
      <c r="A14" s="178" t="s">
        <v>1696</v>
      </c>
      <c r="B14" s="173" t="s">
        <v>1384</v>
      </c>
      <c r="C14" s="173" t="s">
        <v>1364</v>
      </c>
      <c r="D14" s="173" t="s">
        <v>1149</v>
      </c>
      <c r="E14" s="173" t="s">
        <v>374</v>
      </c>
      <c r="F14" s="181">
        <v>74569.8</v>
      </c>
      <c r="G14" s="181">
        <v>12535.6</v>
      </c>
      <c r="H14" s="181">
        <v>12531.4</v>
      </c>
      <c r="I14" s="181">
        <f t="shared" ref="I14:I15" si="1">H14/F14*100</f>
        <v>16.804926391112755</v>
      </c>
      <c r="J14" s="181">
        <f t="shared" si="0"/>
        <v>99.966495421040875</v>
      </c>
    </row>
    <row r="15" spans="1:10" ht="30.6" x14ac:dyDescent="0.3">
      <c r="A15" s="178" t="s">
        <v>1689</v>
      </c>
      <c r="B15" s="173" t="s">
        <v>1384</v>
      </c>
      <c r="C15" s="173" t="s">
        <v>1364</v>
      </c>
      <c r="D15" s="173" t="s">
        <v>1577</v>
      </c>
      <c r="E15" s="173" t="s">
        <v>374</v>
      </c>
      <c r="F15" s="181">
        <v>13500</v>
      </c>
      <c r="G15" s="181">
        <v>74569.8</v>
      </c>
      <c r="H15" s="181">
        <v>74449.5</v>
      </c>
      <c r="I15" s="181">
        <f t="shared" si="1"/>
        <v>551.47777777777776</v>
      </c>
      <c r="J15" s="181">
        <f t="shared" si="0"/>
        <v>99.838674637721965</v>
      </c>
    </row>
    <row r="16" spans="1:10" ht="30.6" x14ac:dyDescent="0.3">
      <c r="A16" s="178" t="s">
        <v>1690</v>
      </c>
      <c r="B16" s="173" t="s">
        <v>1384</v>
      </c>
      <c r="C16" s="173" t="s">
        <v>1364</v>
      </c>
      <c r="D16" s="173" t="s">
        <v>1579</v>
      </c>
      <c r="E16" s="173" t="s">
        <v>374</v>
      </c>
      <c r="F16" s="181">
        <v>0</v>
      </c>
      <c r="G16" s="181">
        <v>6454.7</v>
      </c>
      <c r="H16" s="181">
        <v>6454.7</v>
      </c>
      <c r="I16" s="181">
        <v>0</v>
      </c>
      <c r="J16" s="181">
        <f t="shared" si="0"/>
        <v>100</v>
      </c>
    </row>
    <row r="17" spans="1:10" ht="21.6" x14ac:dyDescent="0.3">
      <c r="A17" s="179" t="s">
        <v>1477</v>
      </c>
      <c r="B17" s="173" t="s">
        <v>1420</v>
      </c>
      <c r="C17" s="173" t="s">
        <v>1363</v>
      </c>
      <c r="D17" s="173" t="s">
        <v>852</v>
      </c>
      <c r="E17" s="173" t="s">
        <v>374</v>
      </c>
      <c r="F17" s="181">
        <v>125016</v>
      </c>
      <c r="G17" s="181">
        <v>33018.800000000003</v>
      </c>
      <c r="H17" s="181">
        <v>32821.4</v>
      </c>
      <c r="I17" s="181">
        <f t="shared" ref="I17:I21" si="2">H17/F17*100</f>
        <v>26.2537595187816</v>
      </c>
      <c r="J17" s="181">
        <f t="shared" si="0"/>
        <v>99.402158770155182</v>
      </c>
    </row>
    <row r="18" spans="1:10" ht="42" x14ac:dyDescent="0.3">
      <c r="A18" s="177" t="s">
        <v>1691</v>
      </c>
      <c r="B18" s="173" t="s">
        <v>1420</v>
      </c>
      <c r="C18" s="173" t="s">
        <v>1364</v>
      </c>
      <c r="D18" s="173" t="s">
        <v>1637</v>
      </c>
      <c r="E18" s="173" t="s">
        <v>374</v>
      </c>
      <c r="F18" s="181">
        <v>143734.9</v>
      </c>
      <c r="G18" s="181">
        <v>141623.5</v>
      </c>
      <c r="H18" s="181">
        <v>140855.20000000001</v>
      </c>
      <c r="I18" s="181">
        <f t="shared" si="2"/>
        <v>97.996519982272929</v>
      </c>
      <c r="J18" s="181">
        <f t="shared" si="0"/>
        <v>99.457505286905075</v>
      </c>
    </row>
    <row r="19" spans="1:10" ht="40.799999999999997" x14ac:dyDescent="0.3">
      <c r="A19" s="178" t="s">
        <v>1692</v>
      </c>
      <c r="B19" s="173" t="s">
        <v>1420</v>
      </c>
      <c r="C19" s="173" t="s">
        <v>1364</v>
      </c>
      <c r="D19" s="173" t="s">
        <v>1639</v>
      </c>
      <c r="E19" s="173" t="s">
        <v>374</v>
      </c>
      <c r="F19" s="181">
        <v>190216.4</v>
      </c>
      <c r="G19" s="181">
        <v>94140.1</v>
      </c>
      <c r="H19" s="181">
        <v>93112.7</v>
      </c>
      <c r="I19" s="181">
        <f t="shared" si="2"/>
        <v>48.950931675712503</v>
      </c>
      <c r="J19" s="181">
        <f t="shared" si="0"/>
        <v>98.908647855695918</v>
      </c>
    </row>
    <row r="20" spans="1:10" ht="40.799999999999997" x14ac:dyDescent="0.3">
      <c r="A20" s="178" t="s">
        <v>1668</v>
      </c>
      <c r="B20" s="173" t="s">
        <v>1394</v>
      </c>
      <c r="C20" s="173" t="s">
        <v>1365</v>
      </c>
      <c r="D20" s="173" t="s">
        <v>1669</v>
      </c>
      <c r="E20" s="173" t="s">
        <v>374</v>
      </c>
      <c r="F20" s="181">
        <v>2751</v>
      </c>
      <c r="G20" s="181">
        <v>0</v>
      </c>
      <c r="H20" s="181">
        <v>0</v>
      </c>
      <c r="I20" s="181">
        <f t="shared" si="2"/>
        <v>0</v>
      </c>
      <c r="J20" s="181">
        <v>0</v>
      </c>
    </row>
    <row r="21" spans="1:10" ht="40.799999999999997" x14ac:dyDescent="0.3">
      <c r="A21" s="178" t="s">
        <v>1693</v>
      </c>
      <c r="B21" s="173" t="s">
        <v>1373</v>
      </c>
      <c r="C21" s="173" t="s">
        <v>1364</v>
      </c>
      <c r="D21" s="173" t="s">
        <v>1465</v>
      </c>
      <c r="E21" s="173" t="s">
        <v>374</v>
      </c>
      <c r="F21" s="181">
        <v>252478.1</v>
      </c>
      <c r="G21" s="181">
        <f>254548.6+27597.9+4</f>
        <v>282150.5</v>
      </c>
      <c r="H21" s="181">
        <f>254548.6+27597.9</f>
        <v>282146.5</v>
      </c>
      <c r="I21" s="181">
        <f t="shared" si="2"/>
        <v>111.75088057142382</v>
      </c>
      <c r="J21" s="181">
        <f t="shared" si="0"/>
        <v>99.998582316884082</v>
      </c>
    </row>
    <row r="22" spans="1:10" ht="52.8" thickBot="1" x14ac:dyDescent="0.35">
      <c r="A22" s="177" t="s">
        <v>1694</v>
      </c>
      <c r="B22" s="173" t="s">
        <v>1373</v>
      </c>
      <c r="C22" s="173" t="s">
        <v>1364</v>
      </c>
      <c r="D22" s="173" t="s">
        <v>1678</v>
      </c>
      <c r="E22" s="173" t="s">
        <v>374</v>
      </c>
      <c r="F22" s="181">
        <v>90000</v>
      </c>
      <c r="G22" s="181">
        <f>221018.7+20984.9</f>
        <v>242003.6</v>
      </c>
      <c r="H22" s="181">
        <f>220499.3+20984.9</f>
        <v>241484.19999999998</v>
      </c>
      <c r="I22" s="181">
        <f>H22/F22*100</f>
        <v>268.31577777777778</v>
      </c>
      <c r="J22" s="181">
        <f>H22/G22*100</f>
        <v>99.785375093593643</v>
      </c>
    </row>
    <row r="23" spans="1:10" ht="15" thickBot="1" x14ac:dyDescent="0.35">
      <c r="A23" s="459" t="s">
        <v>1466</v>
      </c>
      <c r="B23" s="460"/>
      <c r="C23" s="460"/>
      <c r="D23" s="460"/>
      <c r="E23" s="461"/>
      <c r="F23" s="183">
        <f>SUM(F10:F22)</f>
        <v>1022248.7</v>
      </c>
      <c r="G23" s="183">
        <f>SUM(G10:G22)</f>
        <v>1083887</v>
      </c>
      <c r="H23" s="183">
        <f>SUM(H10:H22)</f>
        <v>1080861.7</v>
      </c>
      <c r="I23" s="183">
        <f>H23/F23*100</f>
        <v>105.73373191866129</v>
      </c>
      <c r="J23" s="183">
        <f>H23/G23*100</f>
        <v>99.720884188111853</v>
      </c>
    </row>
    <row r="24" spans="1:10" x14ac:dyDescent="0.3">
      <c r="A24" s="174"/>
      <c r="B24" s="174"/>
      <c r="C24" s="174"/>
      <c r="D24" s="174"/>
      <c r="E24" s="174"/>
      <c r="F24" s="174"/>
      <c r="G24" s="174"/>
      <c r="H24" s="174"/>
      <c r="I24" s="174"/>
      <c r="J24" s="174"/>
    </row>
    <row r="25" spans="1:10" x14ac:dyDescent="0.3">
      <c r="A25" s="174"/>
      <c r="B25" s="174"/>
      <c r="C25" s="174"/>
      <c r="D25" s="174"/>
      <c r="E25" s="174"/>
      <c r="F25" s="174"/>
      <c r="G25" s="174"/>
      <c r="H25" s="174"/>
      <c r="I25" s="174"/>
      <c r="J25" s="174"/>
    </row>
    <row r="26" spans="1:10" x14ac:dyDescent="0.3">
      <c r="A26" s="175"/>
      <c r="B26" s="175"/>
      <c r="C26" s="175"/>
      <c r="D26" s="175"/>
      <c r="E26" s="175"/>
      <c r="F26" s="175"/>
      <c r="G26" s="175"/>
      <c r="H26" s="175"/>
      <c r="I26" s="175"/>
      <c r="J26" s="175"/>
    </row>
    <row r="27" spans="1:10" x14ac:dyDescent="0.3">
      <c r="A27" s="175"/>
      <c r="B27" s="175"/>
      <c r="C27" s="175"/>
      <c r="D27" s="175"/>
      <c r="E27" s="175"/>
      <c r="F27" s="175"/>
      <c r="G27" s="175"/>
      <c r="H27" s="175"/>
      <c r="I27" s="175"/>
      <c r="J27" s="175"/>
    </row>
    <row r="28" spans="1:10" x14ac:dyDescent="0.3">
      <c r="A28" s="175"/>
      <c r="B28" s="175"/>
      <c r="C28" s="175"/>
      <c r="D28" s="175"/>
      <c r="E28" s="175"/>
      <c r="F28" s="175"/>
      <c r="G28" s="175"/>
      <c r="H28" s="175"/>
      <c r="I28" s="175"/>
      <c r="J28" s="175"/>
    </row>
    <row r="29" spans="1:10" x14ac:dyDescent="0.3">
      <c r="A29" s="175"/>
      <c r="B29" s="175"/>
      <c r="C29" s="175"/>
      <c r="D29" s="175"/>
      <c r="E29" s="175"/>
      <c r="F29" s="175"/>
      <c r="G29" s="175"/>
      <c r="H29" s="175"/>
      <c r="I29" s="175"/>
      <c r="J29" s="175"/>
    </row>
    <row r="30" spans="1:10" x14ac:dyDescent="0.3">
      <c r="A30" s="175"/>
      <c r="B30" s="175"/>
      <c r="C30" s="175"/>
      <c r="D30" s="175"/>
      <c r="E30" s="175"/>
      <c r="F30" s="175"/>
      <c r="G30" s="175"/>
      <c r="H30" s="175"/>
      <c r="I30" s="175"/>
      <c r="J30" s="175"/>
    </row>
    <row r="31" spans="1:10" x14ac:dyDescent="0.3">
      <c r="A31" s="175"/>
      <c r="B31" s="175"/>
      <c r="C31" s="175"/>
      <c r="D31" s="175"/>
      <c r="E31" s="175"/>
      <c r="F31" s="175"/>
      <c r="G31" s="175"/>
      <c r="H31" s="175"/>
      <c r="I31" s="175"/>
      <c r="J31" s="175"/>
    </row>
    <row r="32" spans="1:10" x14ac:dyDescent="0.3">
      <c r="A32" s="175"/>
      <c r="B32" s="175"/>
      <c r="C32" s="175"/>
      <c r="D32" s="175"/>
      <c r="E32" s="175"/>
      <c r="F32" s="175"/>
      <c r="G32" s="175"/>
      <c r="H32" s="175"/>
      <c r="I32" s="175"/>
      <c r="J32" s="175"/>
    </row>
    <row r="33" spans="1:10" x14ac:dyDescent="0.3">
      <c r="A33" s="175"/>
      <c r="B33" s="175"/>
      <c r="C33" s="175"/>
      <c r="D33" s="175"/>
      <c r="E33" s="175"/>
      <c r="F33" s="175"/>
      <c r="G33" s="175"/>
      <c r="H33" s="175"/>
      <c r="I33" s="175"/>
      <c r="J33" s="175"/>
    </row>
    <row r="34" spans="1:10" x14ac:dyDescent="0.3">
      <c r="A34" s="175"/>
      <c r="B34" s="175"/>
      <c r="C34" s="175"/>
      <c r="D34" s="175"/>
      <c r="E34" s="175"/>
      <c r="F34" s="175"/>
      <c r="G34" s="175"/>
      <c r="H34" s="175"/>
      <c r="I34" s="175"/>
      <c r="J34" s="175"/>
    </row>
  </sheetData>
  <mergeCells count="7">
    <mergeCell ref="H2:J2"/>
    <mergeCell ref="H3:J3"/>
    <mergeCell ref="A23:E23"/>
    <mergeCell ref="A5:J5"/>
    <mergeCell ref="A6:J6"/>
    <mergeCell ref="A7:E7"/>
    <mergeCell ref="F7:J7"/>
  </mergeCells>
  <pageMargins left="0.70866141732283472" right="0.70866141732283472" top="0.74803149606299213" bottom="0.74803149606299213" header="0.31496062992125984" footer="0.31496062992125984"/>
  <pageSetup paperSize="9" scale="64" firstPageNumber="168" orientation="landscape" useFirstPageNumber="1" r:id="rId1"/>
  <headerFooter>
    <oddFooter>Страница &amp;P</oddFooter>
  </headerFooter>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view="pageBreakPreview" zoomScale="85" zoomScaleNormal="100" zoomScaleSheetLayoutView="85" workbookViewId="0">
      <selection activeCell="I17" sqref="I17"/>
    </sheetView>
  </sheetViews>
  <sheetFormatPr defaultRowHeight="15" x14ac:dyDescent="0.3"/>
  <cols>
    <col min="1" max="1" width="14.109375" style="60" customWidth="1"/>
    <col min="2" max="2" width="11.88671875" style="61" customWidth="1"/>
    <col min="3" max="3" width="14.88671875" style="61" customWidth="1"/>
    <col min="4" max="4" width="9.6640625" style="61" customWidth="1"/>
    <col min="5" max="5" width="15.6640625" style="62" customWidth="1"/>
    <col min="6" max="7" width="9.44140625" style="61" customWidth="1"/>
    <col min="8" max="8" width="13.33203125" style="61" customWidth="1"/>
    <col min="9" max="9" width="61.44140625" style="60" customWidth="1"/>
    <col min="10" max="10" width="20.5546875" style="60" customWidth="1"/>
    <col min="11" max="11" width="17" style="60" customWidth="1"/>
    <col min="12" max="12" width="12" style="60" hidden="1" customWidth="1"/>
    <col min="13" max="13" width="12.6640625" style="60" hidden="1" customWidth="1"/>
    <col min="14" max="16" width="9.109375" style="60" hidden="1" customWidth="1"/>
    <col min="17" max="256" width="9.109375" style="60"/>
    <col min="257" max="257" width="15.88671875" style="60" customWidth="1"/>
    <col min="258" max="258" width="13.6640625" style="60" customWidth="1"/>
    <col min="259" max="259" width="16.6640625" style="60" customWidth="1"/>
    <col min="260" max="260" width="9.6640625" style="60" customWidth="1"/>
    <col min="261" max="261" width="15.6640625" style="60" customWidth="1"/>
    <col min="262" max="263" width="9.44140625" style="60" customWidth="1"/>
    <col min="264" max="264" width="15.33203125" style="60" customWidth="1"/>
    <col min="265" max="265" width="61.44140625" style="60" customWidth="1"/>
    <col min="266" max="266" width="20.5546875" style="60" customWidth="1"/>
    <col min="267" max="267" width="19" style="60" customWidth="1"/>
    <col min="268" max="272" width="0" style="60" hidden="1" customWidth="1"/>
    <col min="273" max="512" width="9.109375" style="60"/>
    <col min="513" max="513" width="15.88671875" style="60" customWidth="1"/>
    <col min="514" max="514" width="13.6640625" style="60" customWidth="1"/>
    <col min="515" max="515" width="16.6640625" style="60" customWidth="1"/>
    <col min="516" max="516" width="9.6640625" style="60" customWidth="1"/>
    <col min="517" max="517" width="15.6640625" style="60" customWidth="1"/>
    <col min="518" max="519" width="9.44140625" style="60" customWidth="1"/>
    <col min="520" max="520" width="15.33203125" style="60" customWidth="1"/>
    <col min="521" max="521" width="61.44140625" style="60" customWidth="1"/>
    <col min="522" max="522" width="20.5546875" style="60" customWidth="1"/>
    <col min="523" max="523" width="19" style="60" customWidth="1"/>
    <col min="524" max="528" width="0" style="60" hidden="1" customWidth="1"/>
    <col min="529" max="768" width="9.109375" style="60"/>
    <col min="769" max="769" width="15.88671875" style="60" customWidth="1"/>
    <col min="770" max="770" width="13.6640625" style="60" customWidth="1"/>
    <col min="771" max="771" width="16.6640625" style="60" customWidth="1"/>
    <col min="772" max="772" width="9.6640625" style="60" customWidth="1"/>
    <col min="773" max="773" width="15.6640625" style="60" customWidth="1"/>
    <col min="774" max="775" width="9.44140625" style="60" customWidth="1"/>
    <col min="776" max="776" width="15.33203125" style="60" customWidth="1"/>
    <col min="777" max="777" width="61.44140625" style="60" customWidth="1"/>
    <col min="778" max="778" width="20.5546875" style="60" customWidth="1"/>
    <col min="779" max="779" width="19" style="60" customWidth="1"/>
    <col min="780" max="784" width="0" style="60" hidden="1" customWidth="1"/>
    <col min="785" max="1024" width="9.109375" style="60"/>
    <col min="1025" max="1025" width="15.88671875" style="60" customWidth="1"/>
    <col min="1026" max="1026" width="13.6640625" style="60" customWidth="1"/>
    <col min="1027" max="1027" width="16.6640625" style="60" customWidth="1"/>
    <col min="1028" max="1028" width="9.6640625" style="60" customWidth="1"/>
    <col min="1029" max="1029" width="15.6640625" style="60" customWidth="1"/>
    <col min="1030" max="1031" width="9.44140625" style="60" customWidth="1"/>
    <col min="1032" max="1032" width="15.33203125" style="60" customWidth="1"/>
    <col min="1033" max="1033" width="61.44140625" style="60" customWidth="1"/>
    <col min="1034" max="1034" width="20.5546875" style="60" customWidth="1"/>
    <col min="1035" max="1035" width="19" style="60" customWidth="1"/>
    <col min="1036" max="1040" width="0" style="60" hidden="1" customWidth="1"/>
    <col min="1041" max="1280" width="9.109375" style="60"/>
    <col min="1281" max="1281" width="15.88671875" style="60" customWidth="1"/>
    <col min="1282" max="1282" width="13.6640625" style="60" customWidth="1"/>
    <col min="1283" max="1283" width="16.6640625" style="60" customWidth="1"/>
    <col min="1284" max="1284" width="9.6640625" style="60" customWidth="1"/>
    <col min="1285" max="1285" width="15.6640625" style="60" customWidth="1"/>
    <col min="1286" max="1287" width="9.44140625" style="60" customWidth="1"/>
    <col min="1288" max="1288" width="15.33203125" style="60" customWidth="1"/>
    <col min="1289" max="1289" width="61.44140625" style="60" customWidth="1"/>
    <col min="1290" max="1290" width="20.5546875" style="60" customWidth="1"/>
    <col min="1291" max="1291" width="19" style="60" customWidth="1"/>
    <col min="1292" max="1296" width="0" style="60" hidden="1" customWidth="1"/>
    <col min="1297" max="1536" width="9.109375" style="60"/>
    <col min="1537" max="1537" width="15.88671875" style="60" customWidth="1"/>
    <col min="1538" max="1538" width="13.6640625" style="60" customWidth="1"/>
    <col min="1539" max="1539" width="16.6640625" style="60" customWidth="1"/>
    <col min="1540" max="1540" width="9.6640625" style="60" customWidth="1"/>
    <col min="1541" max="1541" width="15.6640625" style="60" customWidth="1"/>
    <col min="1542" max="1543" width="9.44140625" style="60" customWidth="1"/>
    <col min="1544" max="1544" width="15.33203125" style="60" customWidth="1"/>
    <col min="1545" max="1545" width="61.44140625" style="60" customWidth="1"/>
    <col min="1546" max="1546" width="20.5546875" style="60" customWidth="1"/>
    <col min="1547" max="1547" width="19" style="60" customWidth="1"/>
    <col min="1548" max="1552" width="0" style="60" hidden="1" customWidth="1"/>
    <col min="1553" max="1792" width="9.109375" style="60"/>
    <col min="1793" max="1793" width="15.88671875" style="60" customWidth="1"/>
    <col min="1794" max="1794" width="13.6640625" style="60" customWidth="1"/>
    <col min="1795" max="1795" width="16.6640625" style="60" customWidth="1"/>
    <col min="1796" max="1796" width="9.6640625" style="60" customWidth="1"/>
    <col min="1797" max="1797" width="15.6640625" style="60" customWidth="1"/>
    <col min="1798" max="1799" width="9.44140625" style="60" customWidth="1"/>
    <col min="1800" max="1800" width="15.33203125" style="60" customWidth="1"/>
    <col min="1801" max="1801" width="61.44140625" style="60" customWidth="1"/>
    <col min="1802" max="1802" width="20.5546875" style="60" customWidth="1"/>
    <col min="1803" max="1803" width="19" style="60" customWidth="1"/>
    <col min="1804" max="1808" width="0" style="60" hidden="1" customWidth="1"/>
    <col min="1809" max="2048" width="9.109375" style="60"/>
    <col min="2049" max="2049" width="15.88671875" style="60" customWidth="1"/>
    <col min="2050" max="2050" width="13.6640625" style="60" customWidth="1"/>
    <col min="2051" max="2051" width="16.6640625" style="60" customWidth="1"/>
    <col min="2052" max="2052" width="9.6640625" style="60" customWidth="1"/>
    <col min="2053" max="2053" width="15.6640625" style="60" customWidth="1"/>
    <col min="2054" max="2055" width="9.44140625" style="60" customWidth="1"/>
    <col min="2056" max="2056" width="15.33203125" style="60" customWidth="1"/>
    <col min="2057" max="2057" width="61.44140625" style="60" customWidth="1"/>
    <col min="2058" max="2058" width="20.5546875" style="60" customWidth="1"/>
    <col min="2059" max="2059" width="19" style="60" customWidth="1"/>
    <col min="2060" max="2064" width="0" style="60" hidden="1" customWidth="1"/>
    <col min="2065" max="2304" width="9.109375" style="60"/>
    <col min="2305" max="2305" width="15.88671875" style="60" customWidth="1"/>
    <col min="2306" max="2306" width="13.6640625" style="60" customWidth="1"/>
    <col min="2307" max="2307" width="16.6640625" style="60" customWidth="1"/>
    <col min="2308" max="2308" width="9.6640625" style="60" customWidth="1"/>
    <col min="2309" max="2309" width="15.6640625" style="60" customWidth="1"/>
    <col min="2310" max="2311" width="9.44140625" style="60" customWidth="1"/>
    <col min="2312" max="2312" width="15.33203125" style="60" customWidth="1"/>
    <col min="2313" max="2313" width="61.44140625" style="60" customWidth="1"/>
    <col min="2314" max="2314" width="20.5546875" style="60" customWidth="1"/>
    <col min="2315" max="2315" width="19" style="60" customWidth="1"/>
    <col min="2316" max="2320" width="0" style="60" hidden="1" customWidth="1"/>
    <col min="2321" max="2560" width="9.109375" style="60"/>
    <col min="2561" max="2561" width="15.88671875" style="60" customWidth="1"/>
    <col min="2562" max="2562" width="13.6640625" style="60" customWidth="1"/>
    <col min="2563" max="2563" width="16.6640625" style="60" customWidth="1"/>
    <col min="2564" max="2564" width="9.6640625" style="60" customWidth="1"/>
    <col min="2565" max="2565" width="15.6640625" style="60" customWidth="1"/>
    <col min="2566" max="2567" width="9.44140625" style="60" customWidth="1"/>
    <col min="2568" max="2568" width="15.33203125" style="60" customWidth="1"/>
    <col min="2569" max="2569" width="61.44140625" style="60" customWidth="1"/>
    <col min="2570" max="2570" width="20.5546875" style="60" customWidth="1"/>
    <col min="2571" max="2571" width="19" style="60" customWidth="1"/>
    <col min="2572" max="2576" width="0" style="60" hidden="1" customWidth="1"/>
    <col min="2577" max="2816" width="9.109375" style="60"/>
    <col min="2817" max="2817" width="15.88671875" style="60" customWidth="1"/>
    <col min="2818" max="2818" width="13.6640625" style="60" customWidth="1"/>
    <col min="2819" max="2819" width="16.6640625" style="60" customWidth="1"/>
    <col min="2820" max="2820" width="9.6640625" style="60" customWidth="1"/>
    <col min="2821" max="2821" width="15.6640625" style="60" customWidth="1"/>
    <col min="2822" max="2823" width="9.44140625" style="60" customWidth="1"/>
    <col min="2824" max="2824" width="15.33203125" style="60" customWidth="1"/>
    <col min="2825" max="2825" width="61.44140625" style="60" customWidth="1"/>
    <col min="2826" max="2826" width="20.5546875" style="60" customWidth="1"/>
    <col min="2827" max="2827" width="19" style="60" customWidth="1"/>
    <col min="2828" max="2832" width="0" style="60" hidden="1" customWidth="1"/>
    <col min="2833" max="3072" width="9.109375" style="60"/>
    <col min="3073" max="3073" width="15.88671875" style="60" customWidth="1"/>
    <col min="3074" max="3074" width="13.6640625" style="60" customWidth="1"/>
    <col min="3075" max="3075" width="16.6640625" style="60" customWidth="1"/>
    <col min="3076" max="3076" width="9.6640625" style="60" customWidth="1"/>
    <col min="3077" max="3077" width="15.6640625" style="60" customWidth="1"/>
    <col min="3078" max="3079" width="9.44140625" style="60" customWidth="1"/>
    <col min="3080" max="3080" width="15.33203125" style="60" customWidth="1"/>
    <col min="3081" max="3081" width="61.44140625" style="60" customWidth="1"/>
    <col min="3082" max="3082" width="20.5546875" style="60" customWidth="1"/>
    <col min="3083" max="3083" width="19" style="60" customWidth="1"/>
    <col min="3084" max="3088" width="0" style="60" hidden="1" customWidth="1"/>
    <col min="3089" max="3328" width="9.109375" style="60"/>
    <col min="3329" max="3329" width="15.88671875" style="60" customWidth="1"/>
    <col min="3330" max="3330" width="13.6640625" style="60" customWidth="1"/>
    <col min="3331" max="3331" width="16.6640625" style="60" customWidth="1"/>
    <col min="3332" max="3332" width="9.6640625" style="60" customWidth="1"/>
    <col min="3333" max="3333" width="15.6640625" style="60" customWidth="1"/>
    <col min="3334" max="3335" width="9.44140625" style="60" customWidth="1"/>
    <col min="3336" max="3336" width="15.33203125" style="60" customWidth="1"/>
    <col min="3337" max="3337" width="61.44140625" style="60" customWidth="1"/>
    <col min="3338" max="3338" width="20.5546875" style="60" customWidth="1"/>
    <col min="3339" max="3339" width="19" style="60" customWidth="1"/>
    <col min="3340" max="3344" width="0" style="60" hidden="1" customWidth="1"/>
    <col min="3345" max="3584" width="9.109375" style="60"/>
    <col min="3585" max="3585" width="15.88671875" style="60" customWidth="1"/>
    <col min="3586" max="3586" width="13.6640625" style="60" customWidth="1"/>
    <col min="3587" max="3587" width="16.6640625" style="60" customWidth="1"/>
    <col min="3588" max="3588" width="9.6640625" style="60" customWidth="1"/>
    <col min="3589" max="3589" width="15.6640625" style="60" customWidth="1"/>
    <col min="3590" max="3591" width="9.44140625" style="60" customWidth="1"/>
    <col min="3592" max="3592" width="15.33203125" style="60" customWidth="1"/>
    <col min="3593" max="3593" width="61.44140625" style="60" customWidth="1"/>
    <col min="3594" max="3594" width="20.5546875" style="60" customWidth="1"/>
    <col min="3595" max="3595" width="19" style="60" customWidth="1"/>
    <col min="3596" max="3600" width="0" style="60" hidden="1" customWidth="1"/>
    <col min="3601" max="3840" width="9.109375" style="60"/>
    <col min="3841" max="3841" width="15.88671875" style="60" customWidth="1"/>
    <col min="3842" max="3842" width="13.6640625" style="60" customWidth="1"/>
    <col min="3843" max="3843" width="16.6640625" style="60" customWidth="1"/>
    <col min="3844" max="3844" width="9.6640625" style="60" customWidth="1"/>
    <col min="3845" max="3845" width="15.6640625" style="60" customWidth="1"/>
    <col min="3846" max="3847" width="9.44140625" style="60" customWidth="1"/>
    <col min="3848" max="3848" width="15.33203125" style="60" customWidth="1"/>
    <col min="3849" max="3849" width="61.44140625" style="60" customWidth="1"/>
    <col min="3850" max="3850" width="20.5546875" style="60" customWidth="1"/>
    <col min="3851" max="3851" width="19" style="60" customWidth="1"/>
    <col min="3852" max="3856" width="0" style="60" hidden="1" customWidth="1"/>
    <col min="3857" max="4096" width="9.109375" style="60"/>
    <col min="4097" max="4097" width="15.88671875" style="60" customWidth="1"/>
    <col min="4098" max="4098" width="13.6640625" style="60" customWidth="1"/>
    <col min="4099" max="4099" width="16.6640625" style="60" customWidth="1"/>
    <col min="4100" max="4100" width="9.6640625" style="60" customWidth="1"/>
    <col min="4101" max="4101" width="15.6640625" style="60" customWidth="1"/>
    <col min="4102" max="4103" width="9.44140625" style="60" customWidth="1"/>
    <col min="4104" max="4104" width="15.33203125" style="60" customWidth="1"/>
    <col min="4105" max="4105" width="61.44140625" style="60" customWidth="1"/>
    <col min="4106" max="4106" width="20.5546875" style="60" customWidth="1"/>
    <col min="4107" max="4107" width="19" style="60" customWidth="1"/>
    <col min="4108" max="4112" width="0" style="60" hidden="1" customWidth="1"/>
    <col min="4113" max="4352" width="9.109375" style="60"/>
    <col min="4353" max="4353" width="15.88671875" style="60" customWidth="1"/>
    <col min="4354" max="4354" width="13.6640625" style="60" customWidth="1"/>
    <col min="4355" max="4355" width="16.6640625" style="60" customWidth="1"/>
    <col min="4356" max="4356" width="9.6640625" style="60" customWidth="1"/>
    <col min="4357" max="4357" width="15.6640625" style="60" customWidth="1"/>
    <col min="4358" max="4359" width="9.44140625" style="60" customWidth="1"/>
    <col min="4360" max="4360" width="15.33203125" style="60" customWidth="1"/>
    <col min="4361" max="4361" width="61.44140625" style="60" customWidth="1"/>
    <col min="4362" max="4362" width="20.5546875" style="60" customWidth="1"/>
    <col min="4363" max="4363" width="19" style="60" customWidth="1"/>
    <col min="4364" max="4368" width="0" style="60" hidden="1" customWidth="1"/>
    <col min="4369" max="4608" width="9.109375" style="60"/>
    <col min="4609" max="4609" width="15.88671875" style="60" customWidth="1"/>
    <col min="4610" max="4610" width="13.6640625" style="60" customWidth="1"/>
    <col min="4611" max="4611" width="16.6640625" style="60" customWidth="1"/>
    <col min="4612" max="4612" width="9.6640625" style="60" customWidth="1"/>
    <col min="4613" max="4613" width="15.6640625" style="60" customWidth="1"/>
    <col min="4614" max="4615" width="9.44140625" style="60" customWidth="1"/>
    <col min="4616" max="4616" width="15.33203125" style="60" customWidth="1"/>
    <col min="4617" max="4617" width="61.44140625" style="60" customWidth="1"/>
    <col min="4618" max="4618" width="20.5546875" style="60" customWidth="1"/>
    <col min="4619" max="4619" width="19" style="60" customWidth="1"/>
    <col min="4620" max="4624" width="0" style="60" hidden="1" customWidth="1"/>
    <col min="4625" max="4864" width="9.109375" style="60"/>
    <col min="4865" max="4865" width="15.88671875" style="60" customWidth="1"/>
    <col min="4866" max="4866" width="13.6640625" style="60" customWidth="1"/>
    <col min="4867" max="4867" width="16.6640625" style="60" customWidth="1"/>
    <col min="4868" max="4868" width="9.6640625" style="60" customWidth="1"/>
    <col min="4869" max="4869" width="15.6640625" style="60" customWidth="1"/>
    <col min="4870" max="4871" width="9.44140625" style="60" customWidth="1"/>
    <col min="4872" max="4872" width="15.33203125" style="60" customWidth="1"/>
    <col min="4873" max="4873" width="61.44140625" style="60" customWidth="1"/>
    <col min="4874" max="4874" width="20.5546875" style="60" customWidth="1"/>
    <col min="4875" max="4875" width="19" style="60" customWidth="1"/>
    <col min="4876" max="4880" width="0" style="60" hidden="1" customWidth="1"/>
    <col min="4881" max="5120" width="9.109375" style="60"/>
    <col min="5121" max="5121" width="15.88671875" style="60" customWidth="1"/>
    <col min="5122" max="5122" width="13.6640625" style="60" customWidth="1"/>
    <col min="5123" max="5123" width="16.6640625" style="60" customWidth="1"/>
    <col min="5124" max="5124" width="9.6640625" style="60" customWidth="1"/>
    <col min="5125" max="5125" width="15.6640625" style="60" customWidth="1"/>
    <col min="5126" max="5127" width="9.44140625" style="60" customWidth="1"/>
    <col min="5128" max="5128" width="15.33203125" style="60" customWidth="1"/>
    <col min="5129" max="5129" width="61.44140625" style="60" customWidth="1"/>
    <col min="5130" max="5130" width="20.5546875" style="60" customWidth="1"/>
    <col min="5131" max="5131" width="19" style="60" customWidth="1"/>
    <col min="5132" max="5136" width="0" style="60" hidden="1" customWidth="1"/>
    <col min="5137" max="5376" width="9.109375" style="60"/>
    <col min="5377" max="5377" width="15.88671875" style="60" customWidth="1"/>
    <col min="5378" max="5378" width="13.6640625" style="60" customWidth="1"/>
    <col min="5379" max="5379" width="16.6640625" style="60" customWidth="1"/>
    <col min="5380" max="5380" width="9.6640625" style="60" customWidth="1"/>
    <col min="5381" max="5381" width="15.6640625" style="60" customWidth="1"/>
    <col min="5382" max="5383" width="9.44140625" style="60" customWidth="1"/>
    <col min="5384" max="5384" width="15.33203125" style="60" customWidth="1"/>
    <col min="5385" max="5385" width="61.44140625" style="60" customWidth="1"/>
    <col min="5386" max="5386" width="20.5546875" style="60" customWidth="1"/>
    <col min="5387" max="5387" width="19" style="60" customWidth="1"/>
    <col min="5388" max="5392" width="0" style="60" hidden="1" customWidth="1"/>
    <col min="5393" max="5632" width="9.109375" style="60"/>
    <col min="5633" max="5633" width="15.88671875" style="60" customWidth="1"/>
    <col min="5634" max="5634" width="13.6640625" style="60" customWidth="1"/>
    <col min="5635" max="5635" width="16.6640625" style="60" customWidth="1"/>
    <col min="5636" max="5636" width="9.6640625" style="60" customWidth="1"/>
    <col min="5637" max="5637" width="15.6640625" style="60" customWidth="1"/>
    <col min="5638" max="5639" width="9.44140625" style="60" customWidth="1"/>
    <col min="5640" max="5640" width="15.33203125" style="60" customWidth="1"/>
    <col min="5641" max="5641" width="61.44140625" style="60" customWidth="1"/>
    <col min="5642" max="5642" width="20.5546875" style="60" customWidth="1"/>
    <col min="5643" max="5643" width="19" style="60" customWidth="1"/>
    <col min="5644" max="5648" width="0" style="60" hidden="1" customWidth="1"/>
    <col min="5649" max="5888" width="9.109375" style="60"/>
    <col min="5889" max="5889" width="15.88671875" style="60" customWidth="1"/>
    <col min="5890" max="5890" width="13.6640625" style="60" customWidth="1"/>
    <col min="5891" max="5891" width="16.6640625" style="60" customWidth="1"/>
    <col min="5892" max="5892" width="9.6640625" style="60" customWidth="1"/>
    <col min="5893" max="5893" width="15.6640625" style="60" customWidth="1"/>
    <col min="5894" max="5895" width="9.44140625" style="60" customWidth="1"/>
    <col min="5896" max="5896" width="15.33203125" style="60" customWidth="1"/>
    <col min="5897" max="5897" width="61.44140625" style="60" customWidth="1"/>
    <col min="5898" max="5898" width="20.5546875" style="60" customWidth="1"/>
    <col min="5899" max="5899" width="19" style="60" customWidth="1"/>
    <col min="5900" max="5904" width="0" style="60" hidden="1" customWidth="1"/>
    <col min="5905" max="6144" width="9.109375" style="60"/>
    <col min="6145" max="6145" width="15.88671875" style="60" customWidth="1"/>
    <col min="6146" max="6146" width="13.6640625" style="60" customWidth="1"/>
    <col min="6147" max="6147" width="16.6640625" style="60" customWidth="1"/>
    <col min="6148" max="6148" width="9.6640625" style="60" customWidth="1"/>
    <col min="6149" max="6149" width="15.6640625" style="60" customWidth="1"/>
    <col min="6150" max="6151" width="9.44140625" style="60" customWidth="1"/>
    <col min="6152" max="6152" width="15.33203125" style="60" customWidth="1"/>
    <col min="6153" max="6153" width="61.44140625" style="60" customWidth="1"/>
    <col min="6154" max="6154" width="20.5546875" style="60" customWidth="1"/>
    <col min="6155" max="6155" width="19" style="60" customWidth="1"/>
    <col min="6156" max="6160" width="0" style="60" hidden="1" customWidth="1"/>
    <col min="6161" max="6400" width="9.109375" style="60"/>
    <col min="6401" max="6401" width="15.88671875" style="60" customWidth="1"/>
    <col min="6402" max="6402" width="13.6640625" style="60" customWidth="1"/>
    <col min="6403" max="6403" width="16.6640625" style="60" customWidth="1"/>
    <col min="6404" max="6404" width="9.6640625" style="60" customWidth="1"/>
    <col min="6405" max="6405" width="15.6640625" style="60" customWidth="1"/>
    <col min="6406" max="6407" width="9.44140625" style="60" customWidth="1"/>
    <col min="6408" max="6408" width="15.33203125" style="60" customWidth="1"/>
    <col min="6409" max="6409" width="61.44140625" style="60" customWidth="1"/>
    <col min="6410" max="6410" width="20.5546875" style="60" customWidth="1"/>
    <col min="6411" max="6411" width="19" style="60" customWidth="1"/>
    <col min="6412" max="6416" width="0" style="60" hidden="1" customWidth="1"/>
    <col min="6417" max="6656" width="9.109375" style="60"/>
    <col min="6657" max="6657" width="15.88671875" style="60" customWidth="1"/>
    <col min="6658" max="6658" width="13.6640625" style="60" customWidth="1"/>
    <col min="6659" max="6659" width="16.6640625" style="60" customWidth="1"/>
    <col min="6660" max="6660" width="9.6640625" style="60" customWidth="1"/>
    <col min="6661" max="6661" width="15.6640625" style="60" customWidth="1"/>
    <col min="6662" max="6663" width="9.44140625" style="60" customWidth="1"/>
    <col min="6664" max="6664" width="15.33203125" style="60" customWidth="1"/>
    <col min="6665" max="6665" width="61.44140625" style="60" customWidth="1"/>
    <col min="6666" max="6666" width="20.5546875" style="60" customWidth="1"/>
    <col min="6667" max="6667" width="19" style="60" customWidth="1"/>
    <col min="6668" max="6672" width="0" style="60" hidden="1" customWidth="1"/>
    <col min="6673" max="6912" width="9.109375" style="60"/>
    <col min="6913" max="6913" width="15.88671875" style="60" customWidth="1"/>
    <col min="6914" max="6914" width="13.6640625" style="60" customWidth="1"/>
    <col min="6915" max="6915" width="16.6640625" style="60" customWidth="1"/>
    <col min="6916" max="6916" width="9.6640625" style="60" customWidth="1"/>
    <col min="6917" max="6917" width="15.6640625" style="60" customWidth="1"/>
    <col min="6918" max="6919" width="9.44140625" style="60" customWidth="1"/>
    <col min="6920" max="6920" width="15.33203125" style="60" customWidth="1"/>
    <col min="6921" max="6921" width="61.44140625" style="60" customWidth="1"/>
    <col min="6922" max="6922" width="20.5546875" style="60" customWidth="1"/>
    <col min="6923" max="6923" width="19" style="60" customWidth="1"/>
    <col min="6924" max="6928" width="0" style="60" hidden="1" customWidth="1"/>
    <col min="6929" max="7168" width="9.109375" style="60"/>
    <col min="7169" max="7169" width="15.88671875" style="60" customWidth="1"/>
    <col min="7170" max="7170" width="13.6640625" style="60" customWidth="1"/>
    <col min="7171" max="7171" width="16.6640625" style="60" customWidth="1"/>
    <col min="7172" max="7172" width="9.6640625" style="60" customWidth="1"/>
    <col min="7173" max="7173" width="15.6640625" style="60" customWidth="1"/>
    <col min="7174" max="7175" width="9.44140625" style="60" customWidth="1"/>
    <col min="7176" max="7176" width="15.33203125" style="60" customWidth="1"/>
    <col min="7177" max="7177" width="61.44140625" style="60" customWidth="1"/>
    <col min="7178" max="7178" width="20.5546875" style="60" customWidth="1"/>
    <col min="7179" max="7179" width="19" style="60" customWidth="1"/>
    <col min="7180" max="7184" width="0" style="60" hidden="1" customWidth="1"/>
    <col min="7185" max="7424" width="9.109375" style="60"/>
    <col min="7425" max="7425" width="15.88671875" style="60" customWidth="1"/>
    <col min="7426" max="7426" width="13.6640625" style="60" customWidth="1"/>
    <col min="7427" max="7427" width="16.6640625" style="60" customWidth="1"/>
    <col min="7428" max="7428" width="9.6640625" style="60" customWidth="1"/>
    <col min="7429" max="7429" width="15.6640625" style="60" customWidth="1"/>
    <col min="7430" max="7431" width="9.44140625" style="60" customWidth="1"/>
    <col min="7432" max="7432" width="15.33203125" style="60" customWidth="1"/>
    <col min="7433" max="7433" width="61.44140625" style="60" customWidth="1"/>
    <col min="7434" max="7434" width="20.5546875" style="60" customWidth="1"/>
    <col min="7435" max="7435" width="19" style="60" customWidth="1"/>
    <col min="7436" max="7440" width="0" style="60" hidden="1" customWidth="1"/>
    <col min="7441" max="7680" width="9.109375" style="60"/>
    <col min="7681" max="7681" width="15.88671875" style="60" customWidth="1"/>
    <col min="7682" max="7682" width="13.6640625" style="60" customWidth="1"/>
    <col min="7683" max="7683" width="16.6640625" style="60" customWidth="1"/>
    <col min="7684" max="7684" width="9.6640625" style="60" customWidth="1"/>
    <col min="7685" max="7685" width="15.6640625" style="60" customWidth="1"/>
    <col min="7686" max="7687" width="9.44140625" style="60" customWidth="1"/>
    <col min="7688" max="7688" width="15.33203125" style="60" customWidth="1"/>
    <col min="7689" max="7689" width="61.44140625" style="60" customWidth="1"/>
    <col min="7690" max="7690" width="20.5546875" style="60" customWidth="1"/>
    <col min="7691" max="7691" width="19" style="60" customWidth="1"/>
    <col min="7692" max="7696" width="0" style="60" hidden="1" customWidth="1"/>
    <col min="7697" max="7936" width="9.109375" style="60"/>
    <col min="7937" max="7937" width="15.88671875" style="60" customWidth="1"/>
    <col min="7938" max="7938" width="13.6640625" style="60" customWidth="1"/>
    <col min="7939" max="7939" width="16.6640625" style="60" customWidth="1"/>
    <col min="7940" max="7940" width="9.6640625" style="60" customWidth="1"/>
    <col min="7941" max="7941" width="15.6640625" style="60" customWidth="1"/>
    <col min="7942" max="7943" width="9.44140625" style="60" customWidth="1"/>
    <col min="7944" max="7944" width="15.33203125" style="60" customWidth="1"/>
    <col min="7945" max="7945" width="61.44140625" style="60" customWidth="1"/>
    <col min="7946" max="7946" width="20.5546875" style="60" customWidth="1"/>
    <col min="7947" max="7947" width="19" style="60" customWidth="1"/>
    <col min="7948" max="7952" width="0" style="60" hidden="1" customWidth="1"/>
    <col min="7953" max="8192" width="9.109375" style="60"/>
    <col min="8193" max="8193" width="15.88671875" style="60" customWidth="1"/>
    <col min="8194" max="8194" width="13.6640625" style="60" customWidth="1"/>
    <col min="8195" max="8195" width="16.6640625" style="60" customWidth="1"/>
    <col min="8196" max="8196" width="9.6640625" style="60" customWidth="1"/>
    <col min="8197" max="8197" width="15.6640625" style="60" customWidth="1"/>
    <col min="8198" max="8199" width="9.44140625" style="60" customWidth="1"/>
    <col min="8200" max="8200" width="15.33203125" style="60" customWidth="1"/>
    <col min="8201" max="8201" width="61.44140625" style="60" customWidth="1"/>
    <col min="8202" max="8202" width="20.5546875" style="60" customWidth="1"/>
    <col min="8203" max="8203" width="19" style="60" customWidth="1"/>
    <col min="8204" max="8208" width="0" style="60" hidden="1" customWidth="1"/>
    <col min="8209" max="8448" width="9.109375" style="60"/>
    <col min="8449" max="8449" width="15.88671875" style="60" customWidth="1"/>
    <col min="8450" max="8450" width="13.6640625" style="60" customWidth="1"/>
    <col min="8451" max="8451" width="16.6640625" style="60" customWidth="1"/>
    <col min="8452" max="8452" width="9.6640625" style="60" customWidth="1"/>
    <col min="8453" max="8453" width="15.6640625" style="60" customWidth="1"/>
    <col min="8454" max="8455" width="9.44140625" style="60" customWidth="1"/>
    <col min="8456" max="8456" width="15.33203125" style="60" customWidth="1"/>
    <col min="8457" max="8457" width="61.44140625" style="60" customWidth="1"/>
    <col min="8458" max="8458" width="20.5546875" style="60" customWidth="1"/>
    <col min="8459" max="8459" width="19" style="60" customWidth="1"/>
    <col min="8460" max="8464" width="0" style="60" hidden="1" customWidth="1"/>
    <col min="8465" max="8704" width="9.109375" style="60"/>
    <col min="8705" max="8705" width="15.88671875" style="60" customWidth="1"/>
    <col min="8706" max="8706" width="13.6640625" style="60" customWidth="1"/>
    <col min="8707" max="8707" width="16.6640625" style="60" customWidth="1"/>
    <col min="8708" max="8708" width="9.6640625" style="60" customWidth="1"/>
    <col min="8709" max="8709" width="15.6640625" style="60" customWidth="1"/>
    <col min="8710" max="8711" width="9.44140625" style="60" customWidth="1"/>
    <col min="8712" max="8712" width="15.33203125" style="60" customWidth="1"/>
    <col min="8713" max="8713" width="61.44140625" style="60" customWidth="1"/>
    <col min="8714" max="8714" width="20.5546875" style="60" customWidth="1"/>
    <col min="8715" max="8715" width="19" style="60" customWidth="1"/>
    <col min="8716" max="8720" width="0" style="60" hidden="1" customWidth="1"/>
    <col min="8721" max="8960" width="9.109375" style="60"/>
    <col min="8961" max="8961" width="15.88671875" style="60" customWidth="1"/>
    <col min="8962" max="8962" width="13.6640625" style="60" customWidth="1"/>
    <col min="8963" max="8963" width="16.6640625" style="60" customWidth="1"/>
    <col min="8964" max="8964" width="9.6640625" style="60" customWidth="1"/>
    <col min="8965" max="8965" width="15.6640625" style="60" customWidth="1"/>
    <col min="8966" max="8967" width="9.44140625" style="60" customWidth="1"/>
    <col min="8968" max="8968" width="15.33203125" style="60" customWidth="1"/>
    <col min="8969" max="8969" width="61.44140625" style="60" customWidth="1"/>
    <col min="8970" max="8970" width="20.5546875" style="60" customWidth="1"/>
    <col min="8971" max="8971" width="19" style="60" customWidth="1"/>
    <col min="8972" max="8976" width="0" style="60" hidden="1" customWidth="1"/>
    <col min="8977" max="9216" width="9.109375" style="60"/>
    <col min="9217" max="9217" width="15.88671875" style="60" customWidth="1"/>
    <col min="9218" max="9218" width="13.6640625" style="60" customWidth="1"/>
    <col min="9219" max="9219" width="16.6640625" style="60" customWidth="1"/>
    <col min="9220" max="9220" width="9.6640625" style="60" customWidth="1"/>
    <col min="9221" max="9221" width="15.6640625" style="60" customWidth="1"/>
    <col min="9222" max="9223" width="9.44140625" style="60" customWidth="1"/>
    <col min="9224" max="9224" width="15.33203125" style="60" customWidth="1"/>
    <col min="9225" max="9225" width="61.44140625" style="60" customWidth="1"/>
    <col min="9226" max="9226" width="20.5546875" style="60" customWidth="1"/>
    <col min="9227" max="9227" width="19" style="60" customWidth="1"/>
    <col min="9228" max="9232" width="0" style="60" hidden="1" customWidth="1"/>
    <col min="9233" max="9472" width="9.109375" style="60"/>
    <col min="9473" max="9473" width="15.88671875" style="60" customWidth="1"/>
    <col min="9474" max="9474" width="13.6640625" style="60" customWidth="1"/>
    <col min="9475" max="9475" width="16.6640625" style="60" customWidth="1"/>
    <col min="9476" max="9476" width="9.6640625" style="60" customWidth="1"/>
    <col min="9477" max="9477" width="15.6640625" style="60" customWidth="1"/>
    <col min="9478" max="9479" width="9.44140625" style="60" customWidth="1"/>
    <col min="9480" max="9480" width="15.33203125" style="60" customWidth="1"/>
    <col min="9481" max="9481" width="61.44140625" style="60" customWidth="1"/>
    <col min="9482" max="9482" width="20.5546875" style="60" customWidth="1"/>
    <col min="9483" max="9483" width="19" style="60" customWidth="1"/>
    <col min="9484" max="9488" width="0" style="60" hidden="1" customWidth="1"/>
    <col min="9489" max="9728" width="9.109375" style="60"/>
    <col min="9729" max="9729" width="15.88671875" style="60" customWidth="1"/>
    <col min="9730" max="9730" width="13.6640625" style="60" customWidth="1"/>
    <col min="9731" max="9731" width="16.6640625" style="60" customWidth="1"/>
    <col min="9732" max="9732" width="9.6640625" style="60" customWidth="1"/>
    <col min="9733" max="9733" width="15.6640625" style="60" customWidth="1"/>
    <col min="9734" max="9735" width="9.44140625" style="60" customWidth="1"/>
    <col min="9736" max="9736" width="15.33203125" style="60" customWidth="1"/>
    <col min="9737" max="9737" width="61.44140625" style="60" customWidth="1"/>
    <col min="9738" max="9738" width="20.5546875" style="60" customWidth="1"/>
    <col min="9739" max="9739" width="19" style="60" customWidth="1"/>
    <col min="9740" max="9744" width="0" style="60" hidden="1" customWidth="1"/>
    <col min="9745" max="9984" width="9.109375" style="60"/>
    <col min="9985" max="9985" width="15.88671875" style="60" customWidth="1"/>
    <col min="9986" max="9986" width="13.6640625" style="60" customWidth="1"/>
    <col min="9987" max="9987" width="16.6640625" style="60" customWidth="1"/>
    <col min="9988" max="9988" width="9.6640625" style="60" customWidth="1"/>
    <col min="9989" max="9989" width="15.6640625" style="60" customWidth="1"/>
    <col min="9990" max="9991" width="9.44140625" style="60" customWidth="1"/>
    <col min="9992" max="9992" width="15.33203125" style="60" customWidth="1"/>
    <col min="9993" max="9993" width="61.44140625" style="60" customWidth="1"/>
    <col min="9994" max="9994" width="20.5546875" style="60" customWidth="1"/>
    <col min="9995" max="9995" width="19" style="60" customWidth="1"/>
    <col min="9996" max="10000" width="0" style="60" hidden="1" customWidth="1"/>
    <col min="10001" max="10240" width="9.109375" style="60"/>
    <col min="10241" max="10241" width="15.88671875" style="60" customWidth="1"/>
    <col min="10242" max="10242" width="13.6640625" style="60" customWidth="1"/>
    <col min="10243" max="10243" width="16.6640625" style="60" customWidth="1"/>
    <col min="10244" max="10244" width="9.6640625" style="60" customWidth="1"/>
    <col min="10245" max="10245" width="15.6640625" style="60" customWidth="1"/>
    <col min="10246" max="10247" width="9.44140625" style="60" customWidth="1"/>
    <col min="10248" max="10248" width="15.33203125" style="60" customWidth="1"/>
    <col min="10249" max="10249" width="61.44140625" style="60" customWidth="1"/>
    <col min="10250" max="10250" width="20.5546875" style="60" customWidth="1"/>
    <col min="10251" max="10251" width="19" style="60" customWidth="1"/>
    <col min="10252" max="10256" width="0" style="60" hidden="1" customWidth="1"/>
    <col min="10257" max="10496" width="9.109375" style="60"/>
    <col min="10497" max="10497" width="15.88671875" style="60" customWidth="1"/>
    <col min="10498" max="10498" width="13.6640625" style="60" customWidth="1"/>
    <col min="10499" max="10499" width="16.6640625" style="60" customWidth="1"/>
    <col min="10500" max="10500" width="9.6640625" style="60" customWidth="1"/>
    <col min="10501" max="10501" width="15.6640625" style="60" customWidth="1"/>
    <col min="10502" max="10503" width="9.44140625" style="60" customWidth="1"/>
    <col min="10504" max="10504" width="15.33203125" style="60" customWidth="1"/>
    <col min="10505" max="10505" width="61.44140625" style="60" customWidth="1"/>
    <col min="10506" max="10506" width="20.5546875" style="60" customWidth="1"/>
    <col min="10507" max="10507" width="19" style="60" customWidth="1"/>
    <col min="10508" max="10512" width="0" style="60" hidden="1" customWidth="1"/>
    <col min="10513" max="10752" width="9.109375" style="60"/>
    <col min="10753" max="10753" width="15.88671875" style="60" customWidth="1"/>
    <col min="10754" max="10754" width="13.6640625" style="60" customWidth="1"/>
    <col min="10755" max="10755" width="16.6640625" style="60" customWidth="1"/>
    <col min="10756" max="10756" width="9.6640625" style="60" customWidth="1"/>
    <col min="10757" max="10757" width="15.6640625" style="60" customWidth="1"/>
    <col min="10758" max="10759" width="9.44140625" style="60" customWidth="1"/>
    <col min="10760" max="10760" width="15.33203125" style="60" customWidth="1"/>
    <col min="10761" max="10761" width="61.44140625" style="60" customWidth="1"/>
    <col min="10762" max="10762" width="20.5546875" style="60" customWidth="1"/>
    <col min="10763" max="10763" width="19" style="60" customWidth="1"/>
    <col min="10764" max="10768" width="0" style="60" hidden="1" customWidth="1"/>
    <col min="10769" max="11008" width="9.109375" style="60"/>
    <col min="11009" max="11009" width="15.88671875" style="60" customWidth="1"/>
    <col min="11010" max="11010" width="13.6640625" style="60" customWidth="1"/>
    <col min="11011" max="11011" width="16.6640625" style="60" customWidth="1"/>
    <col min="11012" max="11012" width="9.6640625" style="60" customWidth="1"/>
    <col min="11013" max="11013" width="15.6640625" style="60" customWidth="1"/>
    <col min="11014" max="11015" width="9.44140625" style="60" customWidth="1"/>
    <col min="11016" max="11016" width="15.33203125" style="60" customWidth="1"/>
    <col min="11017" max="11017" width="61.44140625" style="60" customWidth="1"/>
    <col min="11018" max="11018" width="20.5546875" style="60" customWidth="1"/>
    <col min="11019" max="11019" width="19" style="60" customWidth="1"/>
    <col min="11020" max="11024" width="0" style="60" hidden="1" customWidth="1"/>
    <col min="11025" max="11264" width="9.109375" style="60"/>
    <col min="11265" max="11265" width="15.88671875" style="60" customWidth="1"/>
    <col min="11266" max="11266" width="13.6640625" style="60" customWidth="1"/>
    <col min="11267" max="11267" width="16.6640625" style="60" customWidth="1"/>
    <col min="11268" max="11268" width="9.6640625" style="60" customWidth="1"/>
    <col min="11269" max="11269" width="15.6640625" style="60" customWidth="1"/>
    <col min="11270" max="11271" width="9.44140625" style="60" customWidth="1"/>
    <col min="11272" max="11272" width="15.33203125" style="60" customWidth="1"/>
    <col min="11273" max="11273" width="61.44140625" style="60" customWidth="1"/>
    <col min="11274" max="11274" width="20.5546875" style="60" customWidth="1"/>
    <col min="11275" max="11275" width="19" style="60" customWidth="1"/>
    <col min="11276" max="11280" width="0" style="60" hidden="1" customWidth="1"/>
    <col min="11281" max="11520" width="9.109375" style="60"/>
    <col min="11521" max="11521" width="15.88671875" style="60" customWidth="1"/>
    <col min="11522" max="11522" width="13.6640625" style="60" customWidth="1"/>
    <col min="11523" max="11523" width="16.6640625" style="60" customWidth="1"/>
    <col min="11524" max="11524" width="9.6640625" style="60" customWidth="1"/>
    <col min="11525" max="11525" width="15.6640625" style="60" customWidth="1"/>
    <col min="11526" max="11527" width="9.44140625" style="60" customWidth="1"/>
    <col min="11528" max="11528" width="15.33203125" style="60" customWidth="1"/>
    <col min="11529" max="11529" width="61.44140625" style="60" customWidth="1"/>
    <col min="11530" max="11530" width="20.5546875" style="60" customWidth="1"/>
    <col min="11531" max="11531" width="19" style="60" customWidth="1"/>
    <col min="11532" max="11536" width="0" style="60" hidden="1" customWidth="1"/>
    <col min="11537" max="11776" width="9.109375" style="60"/>
    <col min="11777" max="11777" width="15.88671875" style="60" customWidth="1"/>
    <col min="11778" max="11778" width="13.6640625" style="60" customWidth="1"/>
    <col min="11779" max="11779" width="16.6640625" style="60" customWidth="1"/>
    <col min="11780" max="11780" width="9.6640625" style="60" customWidth="1"/>
    <col min="11781" max="11781" width="15.6640625" style="60" customWidth="1"/>
    <col min="11782" max="11783" width="9.44140625" style="60" customWidth="1"/>
    <col min="11784" max="11784" width="15.33203125" style="60" customWidth="1"/>
    <col min="11785" max="11785" width="61.44140625" style="60" customWidth="1"/>
    <col min="11786" max="11786" width="20.5546875" style="60" customWidth="1"/>
    <col min="11787" max="11787" width="19" style="60" customWidth="1"/>
    <col min="11788" max="11792" width="0" style="60" hidden="1" customWidth="1"/>
    <col min="11793" max="12032" width="9.109375" style="60"/>
    <col min="12033" max="12033" width="15.88671875" style="60" customWidth="1"/>
    <col min="12034" max="12034" width="13.6640625" style="60" customWidth="1"/>
    <col min="12035" max="12035" width="16.6640625" style="60" customWidth="1"/>
    <col min="12036" max="12036" width="9.6640625" style="60" customWidth="1"/>
    <col min="12037" max="12037" width="15.6640625" style="60" customWidth="1"/>
    <col min="12038" max="12039" width="9.44140625" style="60" customWidth="1"/>
    <col min="12040" max="12040" width="15.33203125" style="60" customWidth="1"/>
    <col min="12041" max="12041" width="61.44140625" style="60" customWidth="1"/>
    <col min="12042" max="12042" width="20.5546875" style="60" customWidth="1"/>
    <col min="12043" max="12043" width="19" style="60" customWidth="1"/>
    <col min="12044" max="12048" width="0" style="60" hidden="1" customWidth="1"/>
    <col min="12049" max="12288" width="9.109375" style="60"/>
    <col min="12289" max="12289" width="15.88671875" style="60" customWidth="1"/>
    <col min="12290" max="12290" width="13.6640625" style="60" customWidth="1"/>
    <col min="12291" max="12291" width="16.6640625" style="60" customWidth="1"/>
    <col min="12292" max="12292" width="9.6640625" style="60" customWidth="1"/>
    <col min="12293" max="12293" width="15.6640625" style="60" customWidth="1"/>
    <col min="12294" max="12295" width="9.44140625" style="60" customWidth="1"/>
    <col min="12296" max="12296" width="15.33203125" style="60" customWidth="1"/>
    <col min="12297" max="12297" width="61.44140625" style="60" customWidth="1"/>
    <col min="12298" max="12298" width="20.5546875" style="60" customWidth="1"/>
    <col min="12299" max="12299" width="19" style="60" customWidth="1"/>
    <col min="12300" max="12304" width="0" style="60" hidden="1" customWidth="1"/>
    <col min="12305" max="12544" width="9.109375" style="60"/>
    <col min="12545" max="12545" width="15.88671875" style="60" customWidth="1"/>
    <col min="12546" max="12546" width="13.6640625" style="60" customWidth="1"/>
    <col min="12547" max="12547" width="16.6640625" style="60" customWidth="1"/>
    <col min="12548" max="12548" width="9.6640625" style="60" customWidth="1"/>
    <col min="12549" max="12549" width="15.6640625" style="60" customWidth="1"/>
    <col min="12550" max="12551" width="9.44140625" style="60" customWidth="1"/>
    <col min="12552" max="12552" width="15.33203125" style="60" customWidth="1"/>
    <col min="12553" max="12553" width="61.44140625" style="60" customWidth="1"/>
    <col min="12554" max="12554" width="20.5546875" style="60" customWidth="1"/>
    <col min="12555" max="12555" width="19" style="60" customWidth="1"/>
    <col min="12556" max="12560" width="0" style="60" hidden="1" customWidth="1"/>
    <col min="12561" max="12800" width="9.109375" style="60"/>
    <col min="12801" max="12801" width="15.88671875" style="60" customWidth="1"/>
    <col min="12802" max="12802" width="13.6640625" style="60" customWidth="1"/>
    <col min="12803" max="12803" width="16.6640625" style="60" customWidth="1"/>
    <col min="12804" max="12804" width="9.6640625" style="60" customWidth="1"/>
    <col min="12805" max="12805" width="15.6640625" style="60" customWidth="1"/>
    <col min="12806" max="12807" width="9.44140625" style="60" customWidth="1"/>
    <col min="12808" max="12808" width="15.33203125" style="60" customWidth="1"/>
    <col min="12809" max="12809" width="61.44140625" style="60" customWidth="1"/>
    <col min="12810" max="12810" width="20.5546875" style="60" customWidth="1"/>
    <col min="12811" max="12811" width="19" style="60" customWidth="1"/>
    <col min="12812" max="12816" width="0" style="60" hidden="1" customWidth="1"/>
    <col min="12817" max="13056" width="9.109375" style="60"/>
    <col min="13057" max="13057" width="15.88671875" style="60" customWidth="1"/>
    <col min="13058" max="13058" width="13.6640625" style="60" customWidth="1"/>
    <col min="13059" max="13059" width="16.6640625" style="60" customWidth="1"/>
    <col min="13060" max="13060" width="9.6640625" style="60" customWidth="1"/>
    <col min="13061" max="13061" width="15.6640625" style="60" customWidth="1"/>
    <col min="13062" max="13063" width="9.44140625" style="60" customWidth="1"/>
    <col min="13064" max="13064" width="15.33203125" style="60" customWidth="1"/>
    <col min="13065" max="13065" width="61.44140625" style="60" customWidth="1"/>
    <col min="13066" max="13066" width="20.5546875" style="60" customWidth="1"/>
    <col min="13067" max="13067" width="19" style="60" customWidth="1"/>
    <col min="13068" max="13072" width="0" style="60" hidden="1" customWidth="1"/>
    <col min="13073" max="13312" width="9.109375" style="60"/>
    <col min="13313" max="13313" width="15.88671875" style="60" customWidth="1"/>
    <col min="13314" max="13314" width="13.6640625" style="60" customWidth="1"/>
    <col min="13315" max="13315" width="16.6640625" style="60" customWidth="1"/>
    <col min="13316" max="13316" width="9.6640625" style="60" customWidth="1"/>
    <col min="13317" max="13317" width="15.6640625" style="60" customWidth="1"/>
    <col min="13318" max="13319" width="9.44140625" style="60" customWidth="1"/>
    <col min="13320" max="13320" width="15.33203125" style="60" customWidth="1"/>
    <col min="13321" max="13321" width="61.44140625" style="60" customWidth="1"/>
    <col min="13322" max="13322" width="20.5546875" style="60" customWidth="1"/>
    <col min="13323" max="13323" width="19" style="60" customWidth="1"/>
    <col min="13324" max="13328" width="0" style="60" hidden="1" customWidth="1"/>
    <col min="13329" max="13568" width="9.109375" style="60"/>
    <col min="13569" max="13569" width="15.88671875" style="60" customWidth="1"/>
    <col min="13570" max="13570" width="13.6640625" style="60" customWidth="1"/>
    <col min="13571" max="13571" width="16.6640625" style="60" customWidth="1"/>
    <col min="13572" max="13572" width="9.6640625" style="60" customWidth="1"/>
    <col min="13573" max="13573" width="15.6640625" style="60" customWidth="1"/>
    <col min="13574" max="13575" width="9.44140625" style="60" customWidth="1"/>
    <col min="13576" max="13576" width="15.33203125" style="60" customWidth="1"/>
    <col min="13577" max="13577" width="61.44140625" style="60" customWidth="1"/>
    <col min="13578" max="13578" width="20.5546875" style="60" customWidth="1"/>
    <col min="13579" max="13579" width="19" style="60" customWidth="1"/>
    <col min="13580" max="13584" width="0" style="60" hidden="1" customWidth="1"/>
    <col min="13585" max="13824" width="9.109375" style="60"/>
    <col min="13825" max="13825" width="15.88671875" style="60" customWidth="1"/>
    <col min="13826" max="13826" width="13.6640625" style="60" customWidth="1"/>
    <col min="13827" max="13827" width="16.6640625" style="60" customWidth="1"/>
    <col min="13828" max="13828" width="9.6640625" style="60" customWidth="1"/>
    <col min="13829" max="13829" width="15.6640625" style="60" customWidth="1"/>
    <col min="13830" max="13831" width="9.44140625" style="60" customWidth="1"/>
    <col min="13832" max="13832" width="15.33203125" style="60" customWidth="1"/>
    <col min="13833" max="13833" width="61.44140625" style="60" customWidth="1"/>
    <col min="13834" max="13834" width="20.5546875" style="60" customWidth="1"/>
    <col min="13835" max="13835" width="19" style="60" customWidth="1"/>
    <col min="13836" max="13840" width="0" style="60" hidden="1" customWidth="1"/>
    <col min="13841" max="14080" width="9.109375" style="60"/>
    <col min="14081" max="14081" width="15.88671875" style="60" customWidth="1"/>
    <col min="14082" max="14082" width="13.6640625" style="60" customWidth="1"/>
    <col min="14083" max="14083" width="16.6640625" style="60" customWidth="1"/>
    <col min="14084" max="14084" width="9.6640625" style="60" customWidth="1"/>
    <col min="14085" max="14085" width="15.6640625" style="60" customWidth="1"/>
    <col min="14086" max="14087" width="9.44140625" style="60" customWidth="1"/>
    <col min="14088" max="14088" width="15.33203125" style="60" customWidth="1"/>
    <col min="14089" max="14089" width="61.44140625" style="60" customWidth="1"/>
    <col min="14090" max="14090" width="20.5546875" style="60" customWidth="1"/>
    <col min="14091" max="14091" width="19" style="60" customWidth="1"/>
    <col min="14092" max="14096" width="0" style="60" hidden="1" customWidth="1"/>
    <col min="14097" max="14336" width="9.109375" style="60"/>
    <col min="14337" max="14337" width="15.88671875" style="60" customWidth="1"/>
    <col min="14338" max="14338" width="13.6640625" style="60" customWidth="1"/>
    <col min="14339" max="14339" width="16.6640625" style="60" customWidth="1"/>
    <col min="14340" max="14340" width="9.6640625" style="60" customWidth="1"/>
    <col min="14341" max="14341" width="15.6640625" style="60" customWidth="1"/>
    <col min="14342" max="14343" width="9.44140625" style="60" customWidth="1"/>
    <col min="14344" max="14344" width="15.33203125" style="60" customWidth="1"/>
    <col min="14345" max="14345" width="61.44140625" style="60" customWidth="1"/>
    <col min="14346" max="14346" width="20.5546875" style="60" customWidth="1"/>
    <col min="14347" max="14347" width="19" style="60" customWidth="1"/>
    <col min="14348" max="14352" width="0" style="60" hidden="1" customWidth="1"/>
    <col min="14353" max="14592" width="9.109375" style="60"/>
    <col min="14593" max="14593" width="15.88671875" style="60" customWidth="1"/>
    <col min="14594" max="14594" width="13.6640625" style="60" customWidth="1"/>
    <col min="14595" max="14595" width="16.6640625" style="60" customWidth="1"/>
    <col min="14596" max="14596" width="9.6640625" style="60" customWidth="1"/>
    <col min="14597" max="14597" width="15.6640625" style="60" customWidth="1"/>
    <col min="14598" max="14599" width="9.44140625" style="60" customWidth="1"/>
    <col min="14600" max="14600" width="15.33203125" style="60" customWidth="1"/>
    <col min="14601" max="14601" width="61.44140625" style="60" customWidth="1"/>
    <col min="14602" max="14602" width="20.5546875" style="60" customWidth="1"/>
    <col min="14603" max="14603" width="19" style="60" customWidth="1"/>
    <col min="14604" max="14608" width="0" style="60" hidden="1" customWidth="1"/>
    <col min="14609" max="14848" width="9.109375" style="60"/>
    <col min="14849" max="14849" width="15.88671875" style="60" customWidth="1"/>
    <col min="14850" max="14850" width="13.6640625" style="60" customWidth="1"/>
    <col min="14851" max="14851" width="16.6640625" style="60" customWidth="1"/>
    <col min="14852" max="14852" width="9.6640625" style="60" customWidth="1"/>
    <col min="14853" max="14853" width="15.6640625" style="60" customWidth="1"/>
    <col min="14854" max="14855" width="9.44140625" style="60" customWidth="1"/>
    <col min="14856" max="14856" width="15.33203125" style="60" customWidth="1"/>
    <col min="14857" max="14857" width="61.44140625" style="60" customWidth="1"/>
    <col min="14858" max="14858" width="20.5546875" style="60" customWidth="1"/>
    <col min="14859" max="14859" width="19" style="60" customWidth="1"/>
    <col min="14860" max="14864" width="0" style="60" hidden="1" customWidth="1"/>
    <col min="14865" max="15104" width="9.109375" style="60"/>
    <col min="15105" max="15105" width="15.88671875" style="60" customWidth="1"/>
    <col min="15106" max="15106" width="13.6640625" style="60" customWidth="1"/>
    <col min="15107" max="15107" width="16.6640625" style="60" customWidth="1"/>
    <col min="15108" max="15108" width="9.6640625" style="60" customWidth="1"/>
    <col min="15109" max="15109" width="15.6640625" style="60" customWidth="1"/>
    <col min="15110" max="15111" width="9.44140625" style="60" customWidth="1"/>
    <col min="15112" max="15112" width="15.33203125" style="60" customWidth="1"/>
    <col min="15113" max="15113" width="61.44140625" style="60" customWidth="1"/>
    <col min="15114" max="15114" width="20.5546875" style="60" customWidth="1"/>
    <col min="15115" max="15115" width="19" style="60" customWidth="1"/>
    <col min="15116" max="15120" width="0" style="60" hidden="1" customWidth="1"/>
    <col min="15121" max="15360" width="9.109375" style="60"/>
    <col min="15361" max="15361" width="15.88671875" style="60" customWidth="1"/>
    <col min="15362" max="15362" width="13.6640625" style="60" customWidth="1"/>
    <col min="15363" max="15363" width="16.6640625" style="60" customWidth="1"/>
    <col min="15364" max="15364" width="9.6640625" style="60" customWidth="1"/>
    <col min="15365" max="15365" width="15.6640625" style="60" customWidth="1"/>
    <col min="15366" max="15367" width="9.44140625" style="60" customWidth="1"/>
    <col min="15368" max="15368" width="15.33203125" style="60" customWidth="1"/>
    <col min="15369" max="15369" width="61.44140625" style="60" customWidth="1"/>
    <col min="15370" max="15370" width="20.5546875" style="60" customWidth="1"/>
    <col min="15371" max="15371" width="19" style="60" customWidth="1"/>
    <col min="15372" max="15376" width="0" style="60" hidden="1" customWidth="1"/>
    <col min="15377" max="15616" width="9.109375" style="60"/>
    <col min="15617" max="15617" width="15.88671875" style="60" customWidth="1"/>
    <col min="15618" max="15618" width="13.6640625" style="60" customWidth="1"/>
    <col min="15619" max="15619" width="16.6640625" style="60" customWidth="1"/>
    <col min="15620" max="15620" width="9.6640625" style="60" customWidth="1"/>
    <col min="15621" max="15621" width="15.6640625" style="60" customWidth="1"/>
    <col min="15622" max="15623" width="9.44140625" style="60" customWidth="1"/>
    <col min="15624" max="15624" width="15.33203125" style="60" customWidth="1"/>
    <col min="15625" max="15625" width="61.44140625" style="60" customWidth="1"/>
    <col min="15626" max="15626" width="20.5546875" style="60" customWidth="1"/>
    <col min="15627" max="15627" width="19" style="60" customWidth="1"/>
    <col min="15628" max="15632" width="0" style="60" hidden="1" customWidth="1"/>
    <col min="15633" max="15872" width="9.109375" style="60"/>
    <col min="15873" max="15873" width="15.88671875" style="60" customWidth="1"/>
    <col min="15874" max="15874" width="13.6640625" style="60" customWidth="1"/>
    <col min="15875" max="15875" width="16.6640625" style="60" customWidth="1"/>
    <col min="15876" max="15876" width="9.6640625" style="60" customWidth="1"/>
    <col min="15877" max="15877" width="15.6640625" style="60" customWidth="1"/>
    <col min="15878" max="15879" width="9.44140625" style="60" customWidth="1"/>
    <col min="15880" max="15880" width="15.33203125" style="60" customWidth="1"/>
    <col min="15881" max="15881" width="61.44140625" style="60" customWidth="1"/>
    <col min="15882" max="15882" width="20.5546875" style="60" customWidth="1"/>
    <col min="15883" max="15883" width="19" style="60" customWidth="1"/>
    <col min="15884" max="15888" width="0" style="60" hidden="1" customWidth="1"/>
    <col min="15889" max="16128" width="9.109375" style="60"/>
    <col min="16129" max="16129" width="15.88671875" style="60" customWidth="1"/>
    <col min="16130" max="16130" width="13.6640625" style="60" customWidth="1"/>
    <col min="16131" max="16131" width="16.6640625" style="60" customWidth="1"/>
    <col min="16132" max="16132" width="9.6640625" style="60" customWidth="1"/>
    <col min="16133" max="16133" width="15.6640625" style="60" customWidth="1"/>
    <col min="16134" max="16135" width="9.44140625" style="60" customWidth="1"/>
    <col min="16136" max="16136" width="15.33203125" style="60" customWidth="1"/>
    <col min="16137" max="16137" width="61.44140625" style="60" customWidth="1"/>
    <col min="16138" max="16138" width="20.5546875" style="60" customWidth="1"/>
    <col min="16139" max="16139" width="19" style="60" customWidth="1"/>
    <col min="16140" max="16144" width="0" style="60" hidden="1" customWidth="1"/>
    <col min="16145" max="16384" width="9.109375" style="60"/>
  </cols>
  <sheetData>
    <row r="1" spans="1:15" ht="15.6" x14ac:dyDescent="0.3">
      <c r="B1" s="60"/>
      <c r="C1" s="60"/>
      <c r="E1" s="61"/>
      <c r="I1" s="61"/>
      <c r="J1" s="211" t="s">
        <v>1532</v>
      </c>
      <c r="K1" s="63"/>
    </row>
    <row r="2" spans="1:15" ht="15.6" x14ac:dyDescent="0.3">
      <c r="B2" s="60"/>
      <c r="C2" s="60"/>
      <c r="D2" s="60"/>
      <c r="E2" s="60"/>
      <c r="F2" s="60"/>
      <c r="G2" s="60"/>
      <c r="H2" s="60"/>
      <c r="J2" s="211" t="s">
        <v>1257</v>
      </c>
      <c r="K2" s="63"/>
    </row>
    <row r="3" spans="1:15" ht="15.6" x14ac:dyDescent="0.3">
      <c r="B3" s="60"/>
      <c r="C3" s="60"/>
      <c r="D3" s="60"/>
      <c r="E3" s="60"/>
      <c r="F3" s="60"/>
      <c r="G3" s="60"/>
      <c r="H3" s="60"/>
      <c r="J3" s="211" t="s">
        <v>1531</v>
      </c>
      <c r="K3" s="63"/>
    </row>
    <row r="4" spans="1:15" ht="14.1" customHeight="1" x14ac:dyDescent="0.3">
      <c r="B4" s="60"/>
      <c r="C4" s="60"/>
      <c r="D4" s="60"/>
      <c r="E4" s="60"/>
      <c r="F4" s="60"/>
      <c r="G4" s="60"/>
      <c r="H4" s="60"/>
      <c r="J4" s="63"/>
      <c r="K4" s="63"/>
    </row>
    <row r="5" spans="1:15" ht="14.1" customHeight="1" x14ac:dyDescent="0.3">
      <c r="B5" s="60"/>
      <c r="C5" s="60"/>
      <c r="D5" s="60"/>
      <c r="E5" s="60"/>
      <c r="F5" s="60"/>
      <c r="G5" s="60"/>
      <c r="H5" s="60"/>
      <c r="J5" s="63"/>
    </row>
    <row r="6" spans="1:15" ht="14.1" customHeight="1" x14ac:dyDescent="0.3">
      <c r="B6" s="60"/>
      <c r="C6" s="60"/>
      <c r="D6" s="60"/>
      <c r="E6" s="60"/>
      <c r="F6" s="60"/>
      <c r="G6" s="60"/>
      <c r="H6" s="60"/>
      <c r="J6" s="63"/>
    </row>
    <row r="7" spans="1:15" ht="14.1" customHeight="1" x14ac:dyDescent="0.3">
      <c r="A7" s="471" t="s">
        <v>670</v>
      </c>
      <c r="B7" s="471"/>
      <c r="C7" s="471"/>
      <c r="D7" s="471"/>
      <c r="E7" s="471"/>
      <c r="F7" s="471"/>
      <c r="G7" s="471"/>
      <c r="H7" s="471"/>
      <c r="I7" s="471"/>
      <c r="J7" s="471"/>
      <c r="K7" s="471"/>
    </row>
    <row r="8" spans="1:15" ht="23.25" customHeight="1" x14ac:dyDescent="0.3">
      <c r="A8" s="471" t="s">
        <v>671</v>
      </c>
      <c r="B8" s="471"/>
      <c r="C8" s="471"/>
      <c r="D8" s="471"/>
      <c r="E8" s="471"/>
      <c r="F8" s="471"/>
      <c r="G8" s="471"/>
      <c r="H8" s="471"/>
      <c r="I8" s="471"/>
      <c r="J8" s="471"/>
      <c r="K8" s="471"/>
    </row>
    <row r="9" spans="1:15" ht="24.75" customHeight="1" x14ac:dyDescent="0.3">
      <c r="A9" s="472" t="s">
        <v>1506</v>
      </c>
      <c r="B9" s="472"/>
      <c r="C9" s="472"/>
      <c r="D9" s="472"/>
      <c r="E9" s="472"/>
      <c r="F9" s="472"/>
      <c r="G9" s="472"/>
      <c r="H9" s="472"/>
      <c r="I9" s="472"/>
      <c r="J9" s="472"/>
      <c r="K9" s="472"/>
    </row>
    <row r="10" spans="1:15" ht="16.5" customHeight="1" x14ac:dyDescent="0.3">
      <c r="A10" s="64"/>
      <c r="B10" s="64"/>
      <c r="C10" s="64"/>
      <c r="D10" s="60"/>
      <c r="E10" s="60"/>
      <c r="F10" s="208"/>
      <c r="G10" s="208"/>
      <c r="H10" s="208"/>
      <c r="I10" s="208"/>
      <c r="J10" s="65"/>
      <c r="K10" s="208"/>
    </row>
    <row r="11" spans="1:15" ht="18" customHeight="1" x14ac:dyDescent="0.25">
      <c r="A11" s="66"/>
      <c r="B11" s="66"/>
      <c r="C11" s="66"/>
      <c r="D11" s="67"/>
      <c r="E11" s="67"/>
      <c r="F11" s="68"/>
      <c r="G11" s="68"/>
      <c r="H11" s="68"/>
      <c r="I11" s="68"/>
      <c r="J11" s="69"/>
      <c r="K11" s="68" t="s">
        <v>503</v>
      </c>
    </row>
    <row r="12" spans="1:15" ht="28.5" customHeight="1" x14ac:dyDescent="0.3">
      <c r="A12" s="473" t="s">
        <v>672</v>
      </c>
      <c r="B12" s="473" t="s">
        <v>673</v>
      </c>
      <c r="C12" s="473" t="s">
        <v>1468</v>
      </c>
      <c r="D12" s="475" t="s">
        <v>674</v>
      </c>
      <c r="E12" s="475" t="s">
        <v>675</v>
      </c>
      <c r="F12" s="475" t="s">
        <v>676</v>
      </c>
      <c r="G12" s="475" t="s">
        <v>677</v>
      </c>
      <c r="H12" s="476" t="s">
        <v>224</v>
      </c>
      <c r="I12" s="477" t="s">
        <v>678</v>
      </c>
      <c r="J12" s="477" t="s">
        <v>679</v>
      </c>
      <c r="K12" s="466" t="s">
        <v>680</v>
      </c>
      <c r="L12" s="468"/>
      <c r="M12" s="469"/>
      <c r="N12" s="468"/>
      <c r="O12" s="469"/>
    </row>
    <row r="13" spans="1:15" ht="52.5" customHeight="1" x14ac:dyDescent="0.3">
      <c r="A13" s="474"/>
      <c r="B13" s="474"/>
      <c r="C13" s="474"/>
      <c r="D13" s="475"/>
      <c r="E13" s="475"/>
      <c r="F13" s="475"/>
      <c r="G13" s="475"/>
      <c r="H13" s="476"/>
      <c r="I13" s="477"/>
      <c r="J13" s="477"/>
      <c r="K13" s="467"/>
      <c r="L13" s="219" t="s">
        <v>1171</v>
      </c>
      <c r="M13" s="220" t="s">
        <v>1172</v>
      </c>
      <c r="N13" s="219" t="s">
        <v>1171</v>
      </c>
      <c r="O13" s="220" t="s">
        <v>1172</v>
      </c>
    </row>
    <row r="14" spans="1:15" ht="59.25" customHeight="1" x14ac:dyDescent="0.3">
      <c r="A14" s="257"/>
      <c r="B14" s="221"/>
      <c r="C14" s="257"/>
      <c r="D14" s="71" t="s">
        <v>467</v>
      </c>
      <c r="E14" s="163" t="s">
        <v>1173</v>
      </c>
      <c r="F14" s="71" t="s">
        <v>1507</v>
      </c>
      <c r="G14" s="72" t="s">
        <v>681</v>
      </c>
      <c r="H14" s="267">
        <v>90000</v>
      </c>
      <c r="I14" s="73" t="s">
        <v>1508</v>
      </c>
      <c r="J14" s="131" t="s">
        <v>682</v>
      </c>
      <c r="K14" s="267">
        <v>90000</v>
      </c>
      <c r="L14" s="222">
        <v>523</v>
      </c>
      <c r="M14" s="223" t="s">
        <v>1509</v>
      </c>
      <c r="N14" s="222">
        <v>523</v>
      </c>
      <c r="O14" s="223" t="s">
        <v>1509</v>
      </c>
    </row>
    <row r="15" spans="1:15" ht="57.75" customHeight="1" x14ac:dyDescent="0.3">
      <c r="A15" s="257"/>
      <c r="B15" s="221"/>
      <c r="C15" s="257"/>
      <c r="D15" s="71" t="s">
        <v>467</v>
      </c>
      <c r="E15" s="163" t="s">
        <v>1173</v>
      </c>
      <c r="F15" s="71" t="s">
        <v>1507</v>
      </c>
      <c r="G15" s="72" t="s">
        <v>681</v>
      </c>
      <c r="H15" s="267">
        <v>180000</v>
      </c>
      <c r="I15" s="73" t="s">
        <v>1510</v>
      </c>
      <c r="J15" s="131" t="s">
        <v>682</v>
      </c>
      <c r="K15" s="267">
        <v>180000</v>
      </c>
      <c r="L15" s="222">
        <v>747</v>
      </c>
      <c r="M15" s="223" t="s">
        <v>1511</v>
      </c>
      <c r="N15" s="222">
        <v>747</v>
      </c>
      <c r="O15" s="223" t="s">
        <v>1511</v>
      </c>
    </row>
    <row r="16" spans="1:15" ht="53.25" customHeight="1" x14ac:dyDescent="0.3">
      <c r="A16" s="257"/>
      <c r="B16" s="221"/>
      <c r="C16" s="257"/>
      <c r="D16" s="71" t="s">
        <v>467</v>
      </c>
      <c r="E16" s="163" t="s">
        <v>1173</v>
      </c>
      <c r="F16" s="71" t="s">
        <v>1507</v>
      </c>
      <c r="G16" s="72" t="s">
        <v>681</v>
      </c>
      <c r="H16" s="268">
        <v>120000</v>
      </c>
      <c r="I16" s="73" t="s">
        <v>1512</v>
      </c>
      <c r="J16" s="131" t="s">
        <v>682</v>
      </c>
      <c r="K16" s="275">
        <v>120000</v>
      </c>
      <c r="L16" s="222">
        <v>748</v>
      </c>
      <c r="M16" s="223" t="s">
        <v>1511</v>
      </c>
      <c r="N16" s="222">
        <v>748</v>
      </c>
      <c r="O16" s="223" t="s">
        <v>1511</v>
      </c>
    </row>
    <row r="17" spans="1:15" ht="56.25" customHeight="1" x14ac:dyDescent="0.3">
      <c r="A17" s="257"/>
      <c r="B17" s="221"/>
      <c r="C17" s="257"/>
      <c r="D17" s="71" t="s">
        <v>467</v>
      </c>
      <c r="E17" s="163" t="s">
        <v>1173</v>
      </c>
      <c r="F17" s="71" t="s">
        <v>1507</v>
      </c>
      <c r="G17" s="72" t="s">
        <v>681</v>
      </c>
      <c r="H17" s="268">
        <v>120000</v>
      </c>
      <c r="I17" s="73" t="s">
        <v>1513</v>
      </c>
      <c r="J17" s="131" t="s">
        <v>682</v>
      </c>
      <c r="K17" s="275">
        <v>120000</v>
      </c>
      <c r="L17" s="222">
        <v>792</v>
      </c>
      <c r="M17" s="223" t="s">
        <v>1514</v>
      </c>
      <c r="N17" s="222">
        <v>792</v>
      </c>
      <c r="O17" s="223" t="s">
        <v>1514</v>
      </c>
    </row>
    <row r="18" spans="1:15" ht="57.75" customHeight="1" x14ac:dyDescent="0.3">
      <c r="A18" s="257"/>
      <c r="B18" s="221"/>
      <c r="C18" s="257"/>
      <c r="D18" s="71" t="s">
        <v>467</v>
      </c>
      <c r="E18" s="163" t="s">
        <v>1173</v>
      </c>
      <c r="F18" s="71" t="s">
        <v>1507</v>
      </c>
      <c r="G18" s="72" t="s">
        <v>681</v>
      </c>
      <c r="H18" s="268">
        <v>240000</v>
      </c>
      <c r="I18" s="73" t="s">
        <v>1515</v>
      </c>
      <c r="J18" s="131" t="s">
        <v>682</v>
      </c>
      <c r="K18" s="275">
        <v>240000</v>
      </c>
      <c r="L18" s="222">
        <v>793</v>
      </c>
      <c r="M18" s="223" t="s">
        <v>1514</v>
      </c>
      <c r="N18" s="222">
        <v>793</v>
      </c>
      <c r="O18" s="223" t="s">
        <v>1514</v>
      </c>
    </row>
    <row r="19" spans="1:15" ht="24" customHeight="1" x14ac:dyDescent="0.3">
      <c r="A19" s="264">
        <v>5000000</v>
      </c>
      <c r="B19" s="225"/>
      <c r="C19" s="258">
        <f>A19-K21</f>
        <v>4250000</v>
      </c>
      <c r="D19" s="159" t="s">
        <v>350</v>
      </c>
      <c r="E19" s="160" t="s">
        <v>1173</v>
      </c>
      <c r="F19" s="159"/>
      <c r="G19" s="161"/>
      <c r="H19" s="269"/>
      <c r="I19" s="162"/>
      <c r="J19" s="162"/>
      <c r="K19" s="276"/>
      <c r="L19" s="222"/>
      <c r="M19" s="223"/>
      <c r="N19" s="222"/>
      <c r="O19" s="223"/>
    </row>
    <row r="20" spans="1:15" ht="23.25" customHeight="1" x14ac:dyDescent="0.3">
      <c r="A20" s="264">
        <v>2000000</v>
      </c>
      <c r="B20" s="225"/>
      <c r="C20" s="258">
        <v>2000000</v>
      </c>
      <c r="D20" s="159" t="s">
        <v>350</v>
      </c>
      <c r="E20" s="160" t="s">
        <v>1174</v>
      </c>
      <c r="F20" s="159"/>
      <c r="G20" s="161"/>
      <c r="H20" s="269"/>
      <c r="I20" s="162"/>
      <c r="J20" s="162"/>
      <c r="K20" s="276"/>
      <c r="L20" s="222"/>
      <c r="M20" s="223"/>
      <c r="N20" s="222"/>
      <c r="O20" s="223"/>
    </row>
    <row r="21" spans="1:15" ht="24.75" customHeight="1" x14ac:dyDescent="0.3">
      <c r="A21" s="261">
        <f>SUM(A19:A20)</f>
        <v>7000000</v>
      </c>
      <c r="B21" s="226"/>
      <c r="C21" s="259">
        <f>SUM(C19:C20)</f>
        <v>6250000</v>
      </c>
      <c r="D21" s="74" t="s">
        <v>686</v>
      </c>
      <c r="E21" s="74" t="s">
        <v>1175</v>
      </c>
      <c r="F21" s="74" t="s">
        <v>653</v>
      </c>
      <c r="G21" s="75" t="s">
        <v>683</v>
      </c>
      <c r="H21" s="261">
        <f>SUM(H14:H20)</f>
        <v>750000</v>
      </c>
      <c r="I21" s="129" t="s">
        <v>684</v>
      </c>
      <c r="J21" s="130"/>
      <c r="K21" s="261">
        <f>SUM(K14:K18)</f>
        <v>750000</v>
      </c>
      <c r="L21" s="227"/>
      <c r="M21" s="228"/>
      <c r="N21" s="229"/>
      <c r="O21" s="230"/>
    </row>
    <row r="22" spans="1:15" ht="58.5" customHeight="1" x14ac:dyDescent="0.3">
      <c r="A22" s="260"/>
      <c r="B22" s="231"/>
      <c r="C22" s="260"/>
      <c r="D22" s="71" t="s">
        <v>467</v>
      </c>
      <c r="E22" s="163" t="s">
        <v>1173</v>
      </c>
      <c r="F22" s="71" t="s">
        <v>1507</v>
      </c>
      <c r="G22" s="72" t="s">
        <v>681</v>
      </c>
      <c r="H22" s="268">
        <v>90000</v>
      </c>
      <c r="I22" s="73" t="s">
        <v>1516</v>
      </c>
      <c r="J22" s="131" t="s">
        <v>682</v>
      </c>
      <c r="K22" s="275">
        <v>90000</v>
      </c>
      <c r="L22" s="222">
        <v>1624</v>
      </c>
      <c r="M22" s="223" t="s">
        <v>1517</v>
      </c>
      <c r="N22" s="222">
        <v>1624</v>
      </c>
      <c r="O22" s="223" t="s">
        <v>1517</v>
      </c>
    </row>
    <row r="23" spans="1:15" ht="60" customHeight="1" x14ac:dyDescent="0.3">
      <c r="A23" s="260"/>
      <c r="B23" s="231"/>
      <c r="C23" s="260"/>
      <c r="D23" s="71" t="s">
        <v>467</v>
      </c>
      <c r="E23" s="163" t="s">
        <v>1173</v>
      </c>
      <c r="F23" s="71" t="s">
        <v>1507</v>
      </c>
      <c r="G23" s="72" t="s">
        <v>681</v>
      </c>
      <c r="H23" s="268">
        <v>30000</v>
      </c>
      <c r="I23" s="73" t="s">
        <v>1518</v>
      </c>
      <c r="J23" s="131" t="s">
        <v>682</v>
      </c>
      <c r="K23" s="275">
        <v>30000</v>
      </c>
      <c r="L23" s="222">
        <v>1624</v>
      </c>
      <c r="M23" s="223" t="s">
        <v>1517</v>
      </c>
      <c r="N23" s="222">
        <v>1624</v>
      </c>
      <c r="O23" s="223" t="s">
        <v>1517</v>
      </c>
    </row>
    <row r="24" spans="1:15" ht="22.5" customHeight="1" x14ac:dyDescent="0.3">
      <c r="A24" s="264">
        <v>5000000</v>
      </c>
      <c r="B24" s="225"/>
      <c r="C24" s="258">
        <f>A24-K27</f>
        <v>4130000</v>
      </c>
      <c r="D24" s="159" t="s">
        <v>350</v>
      </c>
      <c r="E24" s="160" t="s">
        <v>1173</v>
      </c>
      <c r="F24" s="159"/>
      <c r="G24" s="161"/>
      <c r="H24" s="270"/>
      <c r="I24" s="232"/>
      <c r="J24" s="232"/>
      <c r="K24" s="277"/>
      <c r="L24" s="222"/>
      <c r="M24" s="223"/>
      <c r="N24" s="222"/>
      <c r="O24" s="223"/>
    </row>
    <row r="25" spans="1:15" ht="20.25" customHeight="1" x14ac:dyDescent="0.3">
      <c r="A25" s="264">
        <v>2000000</v>
      </c>
      <c r="B25" s="225"/>
      <c r="C25" s="258">
        <v>2000000</v>
      </c>
      <c r="D25" s="159" t="s">
        <v>350</v>
      </c>
      <c r="E25" s="160" t="s">
        <v>1174</v>
      </c>
      <c r="F25" s="159"/>
      <c r="G25" s="161"/>
      <c r="H25" s="271"/>
      <c r="I25" s="233"/>
      <c r="J25" s="234"/>
      <c r="K25" s="271"/>
      <c r="L25" s="222"/>
      <c r="M25" s="223"/>
      <c r="N25" s="222"/>
      <c r="O25" s="223"/>
    </row>
    <row r="26" spans="1:15" ht="28.5" customHeight="1" x14ac:dyDescent="0.3">
      <c r="A26" s="281"/>
      <c r="B26" s="235"/>
      <c r="C26" s="261"/>
      <c r="D26" s="164" t="s">
        <v>686</v>
      </c>
      <c r="E26" s="164" t="s">
        <v>1175</v>
      </c>
      <c r="F26" s="164" t="s">
        <v>653</v>
      </c>
      <c r="G26" s="165" t="s">
        <v>683</v>
      </c>
      <c r="H26" s="261">
        <f>SUM(H22:H25)</f>
        <v>120000</v>
      </c>
      <c r="I26" s="132" t="s">
        <v>685</v>
      </c>
      <c r="J26" s="77"/>
      <c r="K26" s="261">
        <f>SUM(K22:K25)</f>
        <v>120000</v>
      </c>
      <c r="L26" s="227"/>
      <c r="M26" s="228"/>
      <c r="N26" s="222"/>
      <c r="O26" s="223"/>
    </row>
    <row r="27" spans="1:15" ht="25.5" customHeight="1" x14ac:dyDescent="0.3">
      <c r="A27" s="261">
        <f>SUM(A24:A25)</f>
        <v>7000000</v>
      </c>
      <c r="B27" s="226"/>
      <c r="C27" s="259">
        <f>SUM(C24:C25)</f>
        <v>6130000</v>
      </c>
      <c r="D27" s="74" t="s">
        <v>686</v>
      </c>
      <c r="E27" s="74" t="s">
        <v>1175</v>
      </c>
      <c r="F27" s="74" t="s">
        <v>653</v>
      </c>
      <c r="G27" s="75" t="s">
        <v>683</v>
      </c>
      <c r="H27" s="261">
        <f>H21+H26</f>
        <v>870000</v>
      </c>
      <c r="I27" s="132" t="s">
        <v>687</v>
      </c>
      <c r="J27" s="77"/>
      <c r="K27" s="261">
        <f>K21+K26</f>
        <v>870000</v>
      </c>
      <c r="L27" s="227"/>
      <c r="M27" s="228"/>
      <c r="N27" s="222"/>
      <c r="O27" s="223"/>
    </row>
    <row r="28" spans="1:15" ht="63.75" customHeight="1" x14ac:dyDescent="0.3">
      <c r="A28" s="262"/>
      <c r="B28" s="236"/>
      <c r="C28" s="262"/>
      <c r="D28" s="71" t="s">
        <v>467</v>
      </c>
      <c r="E28" s="163" t="s">
        <v>1173</v>
      </c>
      <c r="F28" s="71" t="s">
        <v>1507</v>
      </c>
      <c r="G28" s="72" t="s">
        <v>681</v>
      </c>
      <c r="H28" s="268">
        <v>60000</v>
      </c>
      <c r="I28" s="73" t="s">
        <v>1519</v>
      </c>
      <c r="J28" s="131" t="s">
        <v>682</v>
      </c>
      <c r="K28" s="278">
        <v>60000</v>
      </c>
      <c r="L28" s="222">
        <v>1817</v>
      </c>
      <c r="M28" s="223" t="s">
        <v>1520</v>
      </c>
      <c r="N28" s="222">
        <v>1817</v>
      </c>
      <c r="O28" s="223" t="s">
        <v>1520</v>
      </c>
    </row>
    <row r="29" spans="1:15" ht="56.25" customHeight="1" x14ac:dyDescent="0.3">
      <c r="A29" s="262"/>
      <c r="B29" s="236"/>
      <c r="C29" s="262"/>
      <c r="D29" s="71" t="s">
        <v>467</v>
      </c>
      <c r="E29" s="163" t="s">
        <v>1173</v>
      </c>
      <c r="F29" s="71" t="s">
        <v>1507</v>
      </c>
      <c r="G29" s="72" t="s">
        <v>681</v>
      </c>
      <c r="H29" s="268">
        <v>120000</v>
      </c>
      <c r="I29" s="73" t="s">
        <v>1521</v>
      </c>
      <c r="J29" s="131" t="s">
        <v>682</v>
      </c>
      <c r="K29" s="278">
        <v>120000</v>
      </c>
      <c r="L29" s="222">
        <v>2467</v>
      </c>
      <c r="M29" s="223" t="s">
        <v>1470</v>
      </c>
      <c r="N29" s="222">
        <v>2467</v>
      </c>
      <c r="O29" s="223" t="s">
        <v>1470</v>
      </c>
    </row>
    <row r="30" spans="1:15" ht="54" customHeight="1" x14ac:dyDescent="0.3">
      <c r="A30" s="262"/>
      <c r="B30" s="236"/>
      <c r="C30" s="262"/>
      <c r="D30" s="71" t="s">
        <v>467</v>
      </c>
      <c r="E30" s="163" t="s">
        <v>1173</v>
      </c>
      <c r="F30" s="71" t="s">
        <v>1507</v>
      </c>
      <c r="G30" s="72" t="s">
        <v>681</v>
      </c>
      <c r="H30" s="268">
        <v>30000</v>
      </c>
      <c r="I30" s="73" t="s">
        <v>1522</v>
      </c>
      <c r="J30" s="131" t="s">
        <v>682</v>
      </c>
      <c r="K30" s="278">
        <v>30000</v>
      </c>
      <c r="L30" s="222">
        <v>2610</v>
      </c>
      <c r="M30" s="223" t="s">
        <v>1523</v>
      </c>
      <c r="N30" s="222">
        <v>2610</v>
      </c>
      <c r="O30" s="223" t="s">
        <v>1523</v>
      </c>
    </row>
    <row r="31" spans="1:15" ht="56.25" customHeight="1" x14ac:dyDescent="0.3">
      <c r="A31" s="262"/>
      <c r="B31" s="236"/>
      <c r="C31" s="262"/>
      <c r="D31" s="71" t="s">
        <v>467</v>
      </c>
      <c r="E31" s="163" t="s">
        <v>1173</v>
      </c>
      <c r="F31" s="71" t="s">
        <v>1507</v>
      </c>
      <c r="G31" s="72" t="s">
        <v>681</v>
      </c>
      <c r="H31" s="268">
        <v>120000</v>
      </c>
      <c r="I31" s="73" t="s">
        <v>1524</v>
      </c>
      <c r="J31" s="131" t="s">
        <v>682</v>
      </c>
      <c r="K31" s="278">
        <v>120000</v>
      </c>
      <c r="L31" s="222">
        <v>2611</v>
      </c>
      <c r="M31" s="223" t="s">
        <v>1523</v>
      </c>
      <c r="N31" s="222">
        <v>2611</v>
      </c>
      <c r="O31" s="223" t="s">
        <v>1523</v>
      </c>
    </row>
    <row r="32" spans="1:15" ht="21" customHeight="1" x14ac:dyDescent="0.3">
      <c r="A32" s="264">
        <v>5000000</v>
      </c>
      <c r="B32" s="224"/>
      <c r="C32" s="263">
        <f>A32-K35</f>
        <v>3800000</v>
      </c>
      <c r="D32" s="159" t="s">
        <v>350</v>
      </c>
      <c r="E32" s="160" t="s">
        <v>1173</v>
      </c>
      <c r="F32" s="159"/>
      <c r="G32" s="161" t="s">
        <v>1469</v>
      </c>
      <c r="H32" s="272"/>
      <c r="I32" s="166"/>
      <c r="J32" s="167"/>
      <c r="K32" s="279"/>
      <c r="L32" s="222"/>
      <c r="M32" s="223"/>
      <c r="N32" s="222"/>
      <c r="O32" s="223"/>
    </row>
    <row r="33" spans="1:15" ht="18.75" customHeight="1" x14ac:dyDescent="0.3">
      <c r="A33" s="264">
        <v>2000000</v>
      </c>
      <c r="B33" s="224"/>
      <c r="C33" s="264">
        <v>2000000</v>
      </c>
      <c r="D33" s="159" t="s">
        <v>350</v>
      </c>
      <c r="E33" s="160" t="s">
        <v>1174</v>
      </c>
      <c r="F33" s="159"/>
      <c r="G33" s="161" t="s">
        <v>1469</v>
      </c>
      <c r="H33" s="272"/>
      <c r="I33" s="166"/>
      <c r="J33" s="167"/>
      <c r="K33" s="279"/>
      <c r="L33" s="222"/>
      <c r="M33" s="223"/>
      <c r="N33" s="222"/>
      <c r="O33" s="223"/>
    </row>
    <row r="34" spans="1:15" ht="22.5" customHeight="1" x14ac:dyDescent="0.3">
      <c r="A34" s="261"/>
      <c r="B34" s="70"/>
      <c r="C34" s="261"/>
      <c r="D34" s="164" t="s">
        <v>686</v>
      </c>
      <c r="E34" s="164" t="s">
        <v>1175</v>
      </c>
      <c r="F34" s="164" t="s">
        <v>653</v>
      </c>
      <c r="G34" s="165" t="s">
        <v>683</v>
      </c>
      <c r="H34" s="261">
        <f>SUM(H28:H33)</f>
        <v>330000</v>
      </c>
      <c r="I34" s="132" t="s">
        <v>688</v>
      </c>
      <c r="J34" s="77"/>
      <c r="K34" s="261">
        <f>SUM(K28:K31)</f>
        <v>330000</v>
      </c>
      <c r="L34" s="227"/>
      <c r="M34" s="228"/>
      <c r="N34" s="222"/>
      <c r="O34" s="223"/>
    </row>
    <row r="35" spans="1:15" ht="21.75" customHeight="1" x14ac:dyDescent="0.3">
      <c r="A35" s="261">
        <f>SUM(A32:A34)</f>
        <v>7000000</v>
      </c>
      <c r="B35" s="70"/>
      <c r="C35" s="261">
        <f>SUM(C32:C34)</f>
        <v>5800000</v>
      </c>
      <c r="D35" s="74" t="s">
        <v>686</v>
      </c>
      <c r="E35" s="164" t="s">
        <v>1175</v>
      </c>
      <c r="F35" s="74" t="s">
        <v>653</v>
      </c>
      <c r="G35" s="75" t="s">
        <v>683</v>
      </c>
      <c r="H35" s="261">
        <f>H27+H34</f>
        <v>1200000</v>
      </c>
      <c r="I35" s="132" t="s">
        <v>689</v>
      </c>
      <c r="J35" s="77"/>
      <c r="K35" s="261">
        <f>K27+K34</f>
        <v>1200000</v>
      </c>
      <c r="L35" s="227"/>
      <c r="M35" s="228"/>
      <c r="N35" s="222"/>
      <c r="O35" s="223"/>
    </row>
    <row r="36" spans="1:15" ht="58.5" customHeight="1" x14ac:dyDescent="0.3">
      <c r="A36" s="265"/>
      <c r="B36" s="76"/>
      <c r="C36" s="265"/>
      <c r="D36" s="71" t="s">
        <v>467</v>
      </c>
      <c r="E36" s="163" t="s">
        <v>1173</v>
      </c>
      <c r="F36" s="71" t="s">
        <v>1507</v>
      </c>
      <c r="G36" s="72" t="s">
        <v>681</v>
      </c>
      <c r="H36" s="268">
        <v>120000</v>
      </c>
      <c r="I36" s="73" t="s">
        <v>1525</v>
      </c>
      <c r="J36" s="131" t="s">
        <v>682</v>
      </c>
      <c r="K36" s="267">
        <v>120000</v>
      </c>
      <c r="L36" s="222">
        <v>3504</v>
      </c>
      <c r="M36" s="223" t="s">
        <v>1526</v>
      </c>
      <c r="N36" s="237"/>
      <c r="O36" s="238"/>
    </row>
    <row r="37" spans="1:15" ht="56.25" customHeight="1" x14ac:dyDescent="0.3">
      <c r="A37" s="265"/>
      <c r="B37" s="76"/>
      <c r="C37" s="265"/>
      <c r="D37" s="71" t="s">
        <v>467</v>
      </c>
      <c r="E37" s="163" t="s">
        <v>1173</v>
      </c>
      <c r="F37" s="71" t="s">
        <v>1507</v>
      </c>
      <c r="G37" s="72" t="s">
        <v>681</v>
      </c>
      <c r="H37" s="268">
        <v>90000</v>
      </c>
      <c r="I37" s="73" t="s">
        <v>1527</v>
      </c>
      <c r="J37" s="131" t="s">
        <v>682</v>
      </c>
      <c r="K37" s="267">
        <v>90000</v>
      </c>
      <c r="L37" s="222">
        <v>3505</v>
      </c>
      <c r="M37" s="223" t="s">
        <v>1526</v>
      </c>
      <c r="N37" s="237"/>
      <c r="O37" s="238"/>
    </row>
    <row r="38" spans="1:15" ht="21.75" customHeight="1" x14ac:dyDescent="0.3">
      <c r="A38" s="282">
        <v>5000000</v>
      </c>
      <c r="B38" s="239"/>
      <c r="C38" s="266">
        <f>A38-K41</f>
        <v>3590000</v>
      </c>
      <c r="D38" s="240" t="s">
        <v>350</v>
      </c>
      <c r="E38" s="241" t="s">
        <v>1173</v>
      </c>
      <c r="F38" s="240"/>
      <c r="G38" s="242" t="s">
        <v>1469</v>
      </c>
      <c r="H38" s="273"/>
      <c r="I38" s="243"/>
      <c r="J38" s="244"/>
      <c r="K38" s="273"/>
      <c r="L38" s="245"/>
      <c r="M38" s="245"/>
    </row>
    <row r="39" spans="1:15" ht="20.25" customHeight="1" x14ac:dyDescent="0.3">
      <c r="A39" s="264">
        <v>2000000</v>
      </c>
      <c r="B39" s="224"/>
      <c r="C39" s="264">
        <v>2000000</v>
      </c>
      <c r="D39" s="159" t="s">
        <v>350</v>
      </c>
      <c r="E39" s="160" t="s">
        <v>1174</v>
      </c>
      <c r="F39" s="159"/>
      <c r="G39" s="161" t="s">
        <v>1469</v>
      </c>
      <c r="H39" s="274"/>
      <c r="I39" s="246"/>
      <c r="J39" s="247"/>
      <c r="K39" s="280"/>
      <c r="L39" s="248"/>
      <c r="M39" s="248"/>
    </row>
    <row r="40" spans="1:15" ht="19.5" customHeight="1" x14ac:dyDescent="0.3">
      <c r="A40" s="261"/>
      <c r="B40" s="70"/>
      <c r="C40" s="261"/>
      <c r="D40" s="164" t="s">
        <v>686</v>
      </c>
      <c r="E40" s="164" t="s">
        <v>1175</v>
      </c>
      <c r="F40" s="164" t="s">
        <v>653</v>
      </c>
      <c r="G40" s="165" t="s">
        <v>683</v>
      </c>
      <c r="H40" s="261">
        <f>H36+H37</f>
        <v>210000</v>
      </c>
      <c r="I40" s="132" t="s">
        <v>690</v>
      </c>
      <c r="J40" s="77"/>
      <c r="K40" s="261">
        <f>K36+K37</f>
        <v>210000</v>
      </c>
      <c r="L40" s="249"/>
      <c r="M40" s="249"/>
    </row>
    <row r="41" spans="1:15" ht="18.75" customHeight="1" x14ac:dyDescent="0.3">
      <c r="A41" s="261">
        <f>SUM(A38:A40)</f>
        <v>7000000</v>
      </c>
      <c r="B41" s="70"/>
      <c r="C41" s="261">
        <f>SUM(C38:C40)</f>
        <v>5590000</v>
      </c>
      <c r="D41" s="74" t="s">
        <v>686</v>
      </c>
      <c r="E41" s="164" t="s">
        <v>1175</v>
      </c>
      <c r="F41" s="74" t="s">
        <v>653</v>
      </c>
      <c r="G41" s="75" t="s">
        <v>683</v>
      </c>
      <c r="H41" s="261">
        <f>H35+H40</f>
        <v>1410000</v>
      </c>
      <c r="I41" s="132" t="s">
        <v>1528</v>
      </c>
      <c r="J41" s="77"/>
      <c r="K41" s="261">
        <f>K35+K40</f>
        <v>1410000</v>
      </c>
      <c r="L41" s="249"/>
      <c r="M41" s="249"/>
    </row>
    <row r="42" spans="1:15" ht="27" customHeight="1" x14ac:dyDescent="0.25">
      <c r="A42" s="250"/>
      <c r="B42" s="250"/>
      <c r="C42" s="250"/>
      <c r="D42" s="251"/>
      <c r="E42" s="251"/>
      <c r="F42" s="251" t="s">
        <v>1529</v>
      </c>
      <c r="G42" s="252"/>
      <c r="H42" s="251"/>
      <c r="I42" s="253"/>
      <c r="J42" s="254"/>
      <c r="K42" s="255"/>
      <c r="L42" s="78"/>
      <c r="M42" s="78"/>
      <c r="N42" s="88"/>
      <c r="O42" s="88"/>
    </row>
    <row r="43" spans="1:15" ht="17.25" customHeight="1" x14ac:dyDescent="0.3">
      <c r="A43" s="470"/>
      <c r="B43" s="470"/>
      <c r="C43" s="470"/>
      <c r="D43" s="470"/>
      <c r="E43" s="470"/>
      <c r="F43" s="470"/>
      <c r="G43" s="470"/>
      <c r="H43" s="470"/>
      <c r="I43" s="256"/>
      <c r="J43" s="80"/>
      <c r="K43" s="168"/>
      <c r="L43" s="78"/>
      <c r="M43" s="78"/>
      <c r="N43" s="88"/>
      <c r="O43" s="88"/>
    </row>
    <row r="44" spans="1:15" ht="14.4" x14ac:dyDescent="0.3">
      <c r="A44" s="82"/>
      <c r="B44" s="82"/>
      <c r="C44" s="83"/>
      <c r="D44" s="84"/>
      <c r="E44" s="84"/>
      <c r="F44" s="85"/>
      <c r="G44" s="86"/>
      <c r="H44" s="87"/>
      <c r="I44" s="79"/>
      <c r="J44" s="80"/>
      <c r="K44" s="81"/>
      <c r="L44" s="78"/>
      <c r="M44" s="78"/>
      <c r="N44" s="88"/>
      <c r="O44" s="88"/>
    </row>
    <row r="45" spans="1:15" ht="14.4" x14ac:dyDescent="0.3">
      <c r="A45" s="82"/>
      <c r="B45" s="82"/>
      <c r="C45" s="83"/>
      <c r="D45" s="84"/>
      <c r="E45" s="84"/>
      <c r="F45" s="85"/>
      <c r="G45" s="86"/>
      <c r="H45" s="87"/>
      <c r="I45" s="79"/>
      <c r="J45" s="80"/>
      <c r="K45" s="81"/>
      <c r="L45" s="78"/>
      <c r="M45" s="78"/>
      <c r="N45" s="88"/>
      <c r="O45" s="88"/>
    </row>
    <row r="46" spans="1:15" ht="14.4" x14ac:dyDescent="0.3">
      <c r="A46" s="82"/>
      <c r="B46" s="82"/>
      <c r="C46" s="83"/>
      <c r="D46" s="84"/>
      <c r="E46" s="84"/>
      <c r="F46" s="85"/>
      <c r="G46" s="86"/>
      <c r="H46" s="87"/>
      <c r="I46" s="79"/>
      <c r="J46" s="80"/>
      <c r="K46" s="81"/>
      <c r="L46" s="78"/>
      <c r="M46" s="78"/>
      <c r="N46" s="88"/>
      <c r="O46" s="88"/>
    </row>
    <row r="47" spans="1:15" ht="14.4" x14ac:dyDescent="0.3">
      <c r="A47" s="82"/>
      <c r="B47" s="82"/>
      <c r="C47" s="83"/>
      <c r="D47" s="84"/>
      <c r="E47" s="84"/>
      <c r="F47" s="85"/>
      <c r="G47" s="86"/>
      <c r="H47" s="87"/>
      <c r="I47" s="79"/>
      <c r="J47" s="80"/>
      <c r="K47" s="81"/>
      <c r="L47" s="78"/>
      <c r="M47" s="78"/>
      <c r="N47" s="88"/>
      <c r="O47" s="88"/>
    </row>
    <row r="48" spans="1:15" ht="14.4" x14ac:dyDescent="0.3">
      <c r="A48" s="82"/>
      <c r="B48" s="82"/>
      <c r="C48" s="83"/>
      <c r="D48" s="84"/>
      <c r="E48" s="84"/>
      <c r="F48" s="85"/>
      <c r="G48" s="86"/>
      <c r="H48" s="87"/>
      <c r="I48" s="79"/>
      <c r="J48" s="80"/>
      <c r="K48" s="81"/>
      <c r="L48" s="78"/>
      <c r="M48" s="78"/>
      <c r="N48" s="88"/>
      <c r="O48" s="88"/>
    </row>
    <row r="49" spans="1:15" ht="14.4" x14ac:dyDescent="0.3">
      <c r="A49" s="82"/>
      <c r="B49" s="82"/>
      <c r="C49" s="83"/>
      <c r="D49" s="84"/>
      <c r="E49" s="84"/>
      <c r="F49" s="85"/>
      <c r="G49" s="86"/>
      <c r="H49" s="87"/>
      <c r="I49" s="79"/>
      <c r="J49" s="80"/>
      <c r="K49" s="81"/>
      <c r="L49" s="78"/>
      <c r="M49" s="78"/>
      <c r="N49" s="88"/>
      <c r="O49" s="88"/>
    </row>
    <row r="50" spans="1:15" x14ac:dyDescent="0.3">
      <c r="J50" s="80"/>
      <c r="K50" s="81"/>
      <c r="L50" s="78"/>
      <c r="M50" s="78"/>
      <c r="N50" s="88"/>
      <c r="O50" s="88"/>
    </row>
    <row r="51" spans="1:15" ht="14.4" x14ac:dyDescent="0.3">
      <c r="A51" s="82"/>
      <c r="B51" s="82"/>
      <c r="C51" s="83"/>
      <c r="D51" s="84"/>
      <c r="E51" s="84"/>
      <c r="F51" s="85"/>
      <c r="G51" s="86"/>
      <c r="H51" s="87"/>
      <c r="I51" s="79"/>
      <c r="J51" s="80"/>
      <c r="K51" s="81"/>
      <c r="L51" s="78"/>
      <c r="M51" s="78"/>
      <c r="N51" s="88"/>
      <c r="O51" s="88"/>
    </row>
    <row r="52" spans="1:15" ht="14.4" x14ac:dyDescent="0.3">
      <c r="A52" s="82"/>
      <c r="B52" s="82"/>
      <c r="C52" s="83"/>
      <c r="D52" s="84"/>
      <c r="E52" s="84"/>
      <c r="F52" s="85"/>
      <c r="G52" s="86"/>
      <c r="H52" s="87"/>
      <c r="I52" s="79"/>
      <c r="J52" s="80"/>
      <c r="K52" s="81"/>
      <c r="L52" s="78"/>
      <c r="M52" s="78"/>
      <c r="N52" s="88"/>
      <c r="O52" s="88"/>
    </row>
    <row r="53" spans="1:15" ht="14.4" x14ac:dyDescent="0.3">
      <c r="A53" s="82"/>
      <c r="B53" s="82"/>
      <c r="C53" s="83"/>
      <c r="D53" s="84"/>
      <c r="E53" s="84"/>
      <c r="F53" s="85"/>
      <c r="G53" s="86"/>
      <c r="H53" s="87"/>
      <c r="I53" s="79"/>
      <c r="J53" s="80"/>
      <c r="K53" s="81"/>
      <c r="L53" s="78"/>
      <c r="M53" s="78"/>
      <c r="N53" s="88"/>
      <c r="O53" s="88"/>
    </row>
    <row r="54" spans="1:15" ht="14.4" x14ac:dyDescent="0.3">
      <c r="A54" s="82"/>
      <c r="B54" s="82"/>
      <c r="C54" s="83"/>
      <c r="D54" s="84"/>
      <c r="E54" s="84"/>
      <c r="F54" s="85"/>
      <c r="G54" s="86"/>
      <c r="H54" s="87"/>
      <c r="I54" s="79"/>
      <c r="J54" s="80"/>
      <c r="K54" s="81"/>
      <c r="L54" s="78"/>
      <c r="M54" s="78"/>
      <c r="N54" s="88"/>
      <c r="O54" s="88"/>
    </row>
    <row r="55" spans="1:15" ht="14.4" x14ac:dyDescent="0.3">
      <c r="A55" s="82"/>
      <c r="B55" s="82"/>
      <c r="C55" s="83"/>
      <c r="D55" s="84"/>
      <c r="E55" s="84"/>
      <c r="F55" s="85"/>
      <c r="G55" s="86"/>
      <c r="H55" s="87"/>
      <c r="I55" s="79"/>
      <c r="J55" s="80"/>
      <c r="K55" s="81"/>
      <c r="L55" s="78"/>
      <c r="M55" s="78"/>
      <c r="N55" s="88"/>
      <c r="O55" s="88"/>
    </row>
    <row r="56" spans="1:15" ht="14.4" x14ac:dyDescent="0.3">
      <c r="A56" s="82"/>
      <c r="B56" s="82"/>
      <c r="C56" s="83"/>
      <c r="D56" s="84"/>
      <c r="E56" s="84"/>
      <c r="F56" s="85"/>
      <c r="G56" s="86"/>
      <c r="H56" s="87"/>
      <c r="I56" s="79"/>
      <c r="J56" s="80"/>
      <c r="K56" s="81"/>
      <c r="L56" s="78"/>
      <c r="M56" s="78"/>
      <c r="N56" s="88"/>
      <c r="O56" s="88"/>
    </row>
    <row r="57" spans="1:15" ht="14.4" x14ac:dyDescent="0.3">
      <c r="A57" s="82"/>
      <c r="B57" s="82"/>
      <c r="C57" s="83"/>
      <c r="D57" s="84"/>
      <c r="E57" s="84"/>
      <c r="F57" s="85"/>
      <c r="G57" s="86"/>
      <c r="H57" s="87"/>
      <c r="I57" s="79"/>
      <c r="J57" s="80"/>
      <c r="K57" s="81"/>
      <c r="L57" s="78"/>
      <c r="M57" s="78"/>
      <c r="N57" s="88"/>
      <c r="O57" s="88"/>
    </row>
    <row r="58" spans="1:15" ht="14.4" x14ac:dyDescent="0.3">
      <c r="A58" s="82"/>
      <c r="B58" s="82"/>
      <c r="C58" s="83"/>
      <c r="D58" s="84"/>
      <c r="E58" s="84"/>
      <c r="F58" s="85"/>
      <c r="G58" s="86"/>
      <c r="H58" s="87"/>
      <c r="I58" s="87"/>
      <c r="J58" s="79"/>
      <c r="K58" s="80"/>
      <c r="L58" s="78"/>
      <c r="M58" s="78"/>
      <c r="N58" s="78"/>
      <c r="O58" s="88"/>
    </row>
    <row r="59" spans="1:15" ht="14.4" x14ac:dyDescent="0.3">
      <c r="A59" s="82"/>
      <c r="B59" s="82"/>
      <c r="C59" s="83"/>
      <c r="D59" s="84"/>
      <c r="E59" s="84"/>
      <c r="F59" s="85"/>
      <c r="G59" s="86"/>
      <c r="H59" s="87"/>
      <c r="I59" s="87"/>
      <c r="J59" s="79"/>
      <c r="K59" s="80"/>
      <c r="L59" s="78"/>
      <c r="M59" s="78"/>
      <c r="N59" s="78"/>
      <c r="O59" s="88"/>
    </row>
    <row r="60" spans="1:15" ht="14.4" x14ac:dyDescent="0.3">
      <c r="A60" s="82"/>
      <c r="B60" s="82"/>
      <c r="C60" s="83"/>
      <c r="D60" s="84"/>
      <c r="E60" s="84"/>
      <c r="F60" s="85"/>
      <c r="G60" s="86"/>
      <c r="H60" s="87"/>
      <c r="I60" s="87"/>
      <c r="J60" s="79"/>
      <c r="K60" s="80"/>
      <c r="L60" s="78"/>
      <c r="M60" s="78"/>
      <c r="N60" s="78"/>
      <c r="O60" s="88"/>
    </row>
    <row r="61" spans="1:15" x14ac:dyDescent="0.3">
      <c r="A61" s="88"/>
      <c r="B61" s="89"/>
      <c r="C61" s="89"/>
      <c r="D61" s="89"/>
      <c r="E61" s="90"/>
      <c r="F61" s="89"/>
      <c r="G61" s="89"/>
      <c r="H61" s="89"/>
      <c r="I61" s="89"/>
      <c r="J61" s="88"/>
      <c r="K61" s="88"/>
      <c r="L61" s="88"/>
      <c r="M61" s="88"/>
      <c r="N61" s="88"/>
      <c r="O61" s="88"/>
    </row>
  </sheetData>
  <mergeCells count="17">
    <mergeCell ref="J12:J13"/>
    <mergeCell ref="K12:K13"/>
    <mergeCell ref="L12:M12"/>
    <mergeCell ref="N12:O12"/>
    <mergeCell ref="A43:H43"/>
    <mergeCell ref="A7:K7"/>
    <mergeCell ref="A8:K8"/>
    <mergeCell ref="A9:K9"/>
    <mergeCell ref="A12:A13"/>
    <mergeCell ref="B12:B13"/>
    <mergeCell ref="C12:C13"/>
    <mergeCell ref="D12:D13"/>
    <mergeCell ref="E12:E13"/>
    <mergeCell ref="F12:F13"/>
    <mergeCell ref="G12:G13"/>
    <mergeCell ref="H12:H13"/>
    <mergeCell ref="I12:I13"/>
  </mergeCells>
  <pageMargins left="0.70866141732283472" right="0.70866141732283472" top="0.74803149606299213" bottom="0.74803149606299213" header="0.31496062992125984" footer="0.31496062992125984"/>
  <pageSetup paperSize="9" scale="66" firstPageNumber="169" fitToHeight="2" orientation="landscape" useFirstPageNumber="1" r:id="rId1"/>
  <headerFooter>
    <oddFoote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activeCell="F8" sqref="F8"/>
    </sheetView>
  </sheetViews>
  <sheetFormatPr defaultColWidth="9.109375" defaultRowHeight="14.4" x14ac:dyDescent="0.3"/>
  <cols>
    <col min="1" max="1" width="55.6640625" style="202" customWidth="1"/>
    <col min="2" max="2" width="15.5546875" style="202" customWidth="1"/>
    <col min="3" max="3" width="16.33203125" style="202" customWidth="1"/>
    <col min="4" max="4" width="15" style="202" customWidth="1"/>
    <col min="5" max="5" width="13.6640625" style="197" customWidth="1"/>
    <col min="6" max="6" width="12.5546875" style="197" customWidth="1"/>
    <col min="7" max="7" width="11.109375" style="202" bestFit="1" customWidth="1"/>
    <col min="8" max="8" width="33.88671875" style="202" customWidth="1"/>
    <col min="9" max="16384" width="9.109375" style="202"/>
  </cols>
  <sheetData>
    <row r="1" spans="1:8" x14ac:dyDescent="0.3">
      <c r="D1" s="211" t="s">
        <v>1530</v>
      </c>
    </row>
    <row r="2" spans="1:8" x14ac:dyDescent="0.3">
      <c r="D2" s="211" t="s">
        <v>1257</v>
      </c>
    </row>
    <row r="3" spans="1:8" x14ac:dyDescent="0.3">
      <c r="D3" s="211" t="s">
        <v>1531</v>
      </c>
    </row>
    <row r="5" spans="1:8" ht="46.2" customHeight="1" x14ac:dyDescent="0.3">
      <c r="A5" s="478" t="s">
        <v>1504</v>
      </c>
      <c r="B5" s="478"/>
      <c r="C5" s="478"/>
      <c r="D5" s="478"/>
      <c r="E5" s="478"/>
      <c r="F5" s="478"/>
    </row>
    <row r="6" spans="1:8" ht="14.4" customHeight="1" x14ac:dyDescent="0.3">
      <c r="A6" s="209" t="s">
        <v>1479</v>
      </c>
      <c r="B6" s="209"/>
      <c r="C6" s="209"/>
      <c r="D6" s="209"/>
      <c r="E6" s="184"/>
      <c r="F6" s="184"/>
    </row>
    <row r="7" spans="1:8" ht="50.25" customHeight="1" x14ac:dyDescent="0.3">
      <c r="A7" s="479" t="s">
        <v>1480</v>
      </c>
      <c r="B7" s="479" t="s">
        <v>1481</v>
      </c>
      <c r="C7" s="479" t="s">
        <v>1482</v>
      </c>
      <c r="D7" s="479" t="s">
        <v>1483</v>
      </c>
      <c r="E7" s="481" t="s">
        <v>1484</v>
      </c>
      <c r="F7" s="482"/>
    </row>
    <row r="8" spans="1:8" ht="84" customHeight="1" x14ac:dyDescent="0.3">
      <c r="A8" s="480"/>
      <c r="B8" s="480"/>
      <c r="C8" s="480"/>
      <c r="D8" s="480"/>
      <c r="E8" s="185" t="s">
        <v>1485</v>
      </c>
      <c r="F8" s="185" t="s">
        <v>1486</v>
      </c>
    </row>
    <row r="9" spans="1:8" ht="15.75" customHeight="1" x14ac:dyDescent="0.3">
      <c r="A9" s="210">
        <v>1</v>
      </c>
      <c r="B9" s="210">
        <v>2</v>
      </c>
      <c r="C9" s="210">
        <v>3</v>
      </c>
      <c r="D9" s="210">
        <v>4</v>
      </c>
      <c r="E9" s="210">
        <v>5</v>
      </c>
      <c r="F9" s="210">
        <v>6</v>
      </c>
    </row>
    <row r="10" spans="1:8" s="211" customFormat="1" ht="46.8" x14ac:dyDescent="0.25">
      <c r="A10" s="186" t="s">
        <v>1498</v>
      </c>
      <c r="B10" s="189">
        <v>0</v>
      </c>
      <c r="C10" s="189">
        <v>11575.4</v>
      </c>
      <c r="D10" s="198">
        <v>11575.4</v>
      </c>
      <c r="E10" s="187"/>
      <c r="F10" s="187"/>
    </row>
    <row r="11" spans="1:8" ht="12" customHeight="1" x14ac:dyDescent="0.3">
      <c r="A11" s="185"/>
      <c r="B11" s="188"/>
      <c r="C11" s="188"/>
      <c r="D11" s="188"/>
      <c r="E11" s="188"/>
      <c r="F11" s="188"/>
      <c r="H11" s="212"/>
    </row>
    <row r="12" spans="1:8" s="214" customFormat="1" ht="31.2" x14ac:dyDescent="0.3">
      <c r="A12" s="186" t="s">
        <v>1487</v>
      </c>
      <c r="B12" s="189">
        <f>SUM(B14:B18)</f>
        <v>592965.32000000007</v>
      </c>
      <c r="C12" s="189">
        <f>SUM(C14:C18)</f>
        <v>1038068.2000000002</v>
      </c>
      <c r="D12" s="189">
        <f>SUM(D14:D18)</f>
        <v>947547.8</v>
      </c>
      <c r="E12" s="190">
        <f>D12-B12</f>
        <v>354582.48</v>
      </c>
      <c r="F12" s="190">
        <f>D12-C12</f>
        <v>-90520.40000000014</v>
      </c>
      <c r="G12" s="213"/>
      <c r="H12" s="212"/>
    </row>
    <row r="13" spans="1:8" s="211" customFormat="1" ht="15.6" x14ac:dyDescent="0.3">
      <c r="A13" s="191" t="s">
        <v>691</v>
      </c>
      <c r="B13" s="189"/>
      <c r="C13" s="189"/>
      <c r="D13" s="187"/>
      <c r="E13" s="190"/>
      <c r="F13" s="190"/>
      <c r="H13" s="212"/>
    </row>
    <row r="14" spans="1:8" s="211" customFormat="1" ht="15.6" x14ac:dyDescent="0.3">
      <c r="A14" s="191" t="s">
        <v>1488</v>
      </c>
      <c r="B14" s="192">
        <v>103162</v>
      </c>
      <c r="C14" s="192">
        <v>103162</v>
      </c>
      <c r="D14" s="187">
        <v>119042.1</v>
      </c>
      <c r="E14" s="193">
        <f t="shared" ref="E14:E18" si="0">D14-B14</f>
        <v>15880.100000000006</v>
      </c>
      <c r="F14" s="193">
        <f t="shared" ref="F14:F18" si="1">D14-C14</f>
        <v>15880.100000000006</v>
      </c>
      <c r="H14" s="212"/>
    </row>
    <row r="15" spans="1:8" s="211" customFormat="1" ht="78" x14ac:dyDescent="0.3">
      <c r="A15" s="215" t="s">
        <v>1489</v>
      </c>
      <c r="B15" s="192">
        <v>0</v>
      </c>
      <c r="C15" s="192">
        <v>0</v>
      </c>
      <c r="D15" s="187">
        <v>0</v>
      </c>
      <c r="E15" s="193">
        <f t="shared" si="0"/>
        <v>0</v>
      </c>
      <c r="F15" s="193">
        <f t="shared" si="1"/>
        <v>0</v>
      </c>
      <c r="H15" s="212"/>
    </row>
    <row r="16" spans="1:8" s="211" customFormat="1" ht="15.6" x14ac:dyDescent="0.3">
      <c r="A16" s="191" t="s">
        <v>1490</v>
      </c>
      <c r="B16" s="192">
        <v>260814</v>
      </c>
      <c r="C16" s="192">
        <v>451208.3</v>
      </c>
      <c r="D16" s="187">
        <v>344807.8</v>
      </c>
      <c r="E16" s="193">
        <f t="shared" si="0"/>
        <v>83993.799999999988</v>
      </c>
      <c r="F16" s="193">
        <f t="shared" si="1"/>
        <v>-106400.5</v>
      </c>
      <c r="H16" s="212"/>
    </row>
    <row r="17" spans="1:8" s="211" customFormat="1" ht="109.2" x14ac:dyDescent="0.3">
      <c r="A17" s="215" t="s">
        <v>1491</v>
      </c>
      <c r="B17" s="192">
        <v>0</v>
      </c>
      <c r="C17" s="192">
        <v>0</v>
      </c>
      <c r="D17" s="187">
        <v>0</v>
      </c>
      <c r="E17" s="193">
        <f t="shared" si="0"/>
        <v>0</v>
      </c>
      <c r="F17" s="193">
        <f t="shared" si="1"/>
        <v>0</v>
      </c>
      <c r="H17" s="212"/>
    </row>
    <row r="18" spans="1:8" s="211" customFormat="1" ht="19.5" customHeight="1" x14ac:dyDescent="0.3">
      <c r="A18" s="191" t="s">
        <v>1492</v>
      </c>
      <c r="B18" s="192">
        <f>B19-B14-B15-B16</f>
        <v>228989.32000000007</v>
      </c>
      <c r="C18" s="192">
        <f>C19-C10-C14-C15-C16</f>
        <v>483697.90000000008</v>
      </c>
      <c r="D18" s="192">
        <f>D19-D10-D14-D15-D16+35314.6+23.9</f>
        <v>483697.90000000008</v>
      </c>
      <c r="E18" s="193">
        <f t="shared" si="0"/>
        <v>254708.58000000002</v>
      </c>
      <c r="F18" s="193">
        <f t="shared" si="1"/>
        <v>0</v>
      </c>
      <c r="H18" s="212"/>
    </row>
    <row r="19" spans="1:8" ht="31.2" x14ac:dyDescent="0.3">
      <c r="A19" s="186" t="s">
        <v>1493</v>
      </c>
      <c r="B19" s="199">
        <f>B20+B25</f>
        <v>592965.32000000007</v>
      </c>
      <c r="C19" s="199">
        <f t="shared" ref="C19:D19" si="2">C20+C25</f>
        <v>1049643.6000000001</v>
      </c>
      <c r="D19" s="199">
        <f t="shared" si="2"/>
        <v>923784.70000000007</v>
      </c>
      <c r="E19" s="198">
        <f t="shared" ref="E19:E26" si="3">B19-D19</f>
        <v>-330819.38</v>
      </c>
      <c r="F19" s="190">
        <f t="shared" ref="F19:F26" si="4">C19-D19</f>
        <v>125858.90000000002</v>
      </c>
      <c r="G19" s="213"/>
      <c r="H19" s="212"/>
    </row>
    <row r="20" spans="1:8" ht="46.8" x14ac:dyDescent="0.3">
      <c r="A20" s="216" t="s">
        <v>1494</v>
      </c>
      <c r="B20" s="200">
        <f>B21</f>
        <v>592235.80000000005</v>
      </c>
      <c r="C20" s="200">
        <f>C21</f>
        <v>1048951.6000000001</v>
      </c>
      <c r="D20" s="200">
        <f>D21</f>
        <v>923092.70000000007</v>
      </c>
      <c r="E20" s="187">
        <f t="shared" si="3"/>
        <v>-330856.90000000002</v>
      </c>
      <c r="F20" s="193">
        <f t="shared" si="4"/>
        <v>125858.90000000002</v>
      </c>
      <c r="G20" s="212"/>
      <c r="H20" s="212"/>
    </row>
    <row r="21" spans="1:8" ht="15.6" x14ac:dyDescent="0.3">
      <c r="A21" s="215" t="s">
        <v>1495</v>
      </c>
      <c r="B21" s="193">
        <f>B22+B23+B24</f>
        <v>592235.80000000005</v>
      </c>
      <c r="C21" s="193">
        <f t="shared" ref="C21:D21" si="5">C22+C23+C24</f>
        <v>1048951.6000000001</v>
      </c>
      <c r="D21" s="193">
        <f t="shared" si="5"/>
        <v>923092.70000000007</v>
      </c>
      <c r="E21" s="187">
        <f t="shared" si="3"/>
        <v>-330856.90000000002</v>
      </c>
      <c r="F21" s="193">
        <f t="shared" si="4"/>
        <v>125858.90000000002</v>
      </c>
      <c r="G21" s="212"/>
    </row>
    <row r="22" spans="1:8" ht="46.8" x14ac:dyDescent="0.3">
      <c r="A22" s="215" t="s">
        <v>1028</v>
      </c>
      <c r="B22" s="193"/>
      <c r="C22" s="193">
        <v>185987.20000000001</v>
      </c>
      <c r="D22" s="193">
        <v>184187.3</v>
      </c>
      <c r="E22" s="187">
        <f t="shared" si="3"/>
        <v>-184187.3</v>
      </c>
      <c r="F22" s="193">
        <f t="shared" si="4"/>
        <v>1799.9000000000233</v>
      </c>
      <c r="G22" s="212"/>
    </row>
    <row r="23" spans="1:8" ht="46.8" x14ac:dyDescent="0.3">
      <c r="A23" s="215" t="s">
        <v>1030</v>
      </c>
      <c r="B23" s="193">
        <v>547235.80000000005</v>
      </c>
      <c r="C23" s="193">
        <v>799591.9</v>
      </c>
      <c r="D23" s="201">
        <v>677082</v>
      </c>
      <c r="E23" s="187">
        <f t="shared" si="3"/>
        <v>-129846.19999999995</v>
      </c>
      <c r="F23" s="193">
        <f t="shared" si="4"/>
        <v>122509.90000000002</v>
      </c>
      <c r="G23" s="212"/>
    </row>
    <row r="24" spans="1:8" ht="31.2" x14ac:dyDescent="0.3">
      <c r="A24" s="215" t="s">
        <v>810</v>
      </c>
      <c r="B24" s="193">
        <v>45000</v>
      </c>
      <c r="C24" s="193">
        <v>63372.5</v>
      </c>
      <c r="D24" s="201">
        <v>61823.4</v>
      </c>
      <c r="E24" s="187">
        <f t="shared" si="3"/>
        <v>-16823.400000000001</v>
      </c>
      <c r="F24" s="193">
        <f t="shared" si="4"/>
        <v>1549.0999999999985</v>
      </c>
      <c r="G24" s="212"/>
    </row>
    <row r="25" spans="1:8" ht="46.8" x14ac:dyDescent="0.3">
      <c r="A25" s="217" t="s">
        <v>1496</v>
      </c>
      <c r="B25" s="193">
        <f>B26</f>
        <v>729.52</v>
      </c>
      <c r="C25" s="193">
        <f>C26</f>
        <v>692</v>
      </c>
      <c r="D25" s="193">
        <f>D26</f>
        <v>692</v>
      </c>
      <c r="E25" s="193">
        <f>E26</f>
        <v>37.519999999999982</v>
      </c>
      <c r="F25" s="193">
        <f>F26</f>
        <v>0</v>
      </c>
    </row>
    <row r="26" spans="1:8" ht="15.6" x14ac:dyDescent="0.3">
      <c r="A26" s="217" t="s">
        <v>1033</v>
      </c>
      <c r="B26" s="193">
        <f>B27+B28+B29</f>
        <v>729.52</v>
      </c>
      <c r="C26" s="193">
        <f>C27+C28+C29</f>
        <v>692</v>
      </c>
      <c r="D26" s="193">
        <f>D27+D28+D29</f>
        <v>692</v>
      </c>
      <c r="E26" s="187">
        <f t="shared" si="3"/>
        <v>37.519999999999982</v>
      </c>
      <c r="F26" s="193">
        <f t="shared" si="4"/>
        <v>0</v>
      </c>
    </row>
    <row r="27" spans="1:8" ht="15.6" x14ac:dyDescent="0.3">
      <c r="A27" s="217" t="s">
        <v>1393</v>
      </c>
      <c r="B27" s="193">
        <v>0</v>
      </c>
      <c r="C27" s="193">
        <v>0</v>
      </c>
      <c r="D27" s="201">
        <v>0</v>
      </c>
      <c r="E27" s="187">
        <f>B27-D27</f>
        <v>0</v>
      </c>
      <c r="F27" s="193">
        <f>C27-D27</f>
        <v>0</v>
      </c>
    </row>
    <row r="28" spans="1:8" ht="31.2" x14ac:dyDescent="0.3">
      <c r="A28" s="217" t="s">
        <v>1497</v>
      </c>
      <c r="B28" s="193">
        <v>0</v>
      </c>
      <c r="C28" s="193">
        <v>0</v>
      </c>
      <c r="D28" s="201">
        <v>0</v>
      </c>
      <c r="E28" s="187">
        <f>B28-D28</f>
        <v>0</v>
      </c>
      <c r="F28" s="193">
        <f>C28-D28</f>
        <v>0</v>
      </c>
    </row>
    <row r="29" spans="1:8" ht="15.6" x14ac:dyDescent="0.3">
      <c r="A29" s="217" t="s">
        <v>815</v>
      </c>
      <c r="B29" s="193">
        <v>729.52</v>
      </c>
      <c r="C29" s="193">
        <v>692</v>
      </c>
      <c r="D29" s="201">
        <v>692</v>
      </c>
      <c r="E29" s="187">
        <f>B29-D29</f>
        <v>37.519999999999982</v>
      </c>
      <c r="F29" s="193">
        <f>C29-D29</f>
        <v>0</v>
      </c>
    </row>
    <row r="30" spans="1:8" ht="46.8" x14ac:dyDescent="0.3">
      <c r="A30" s="186" t="s">
        <v>1505</v>
      </c>
      <c r="B30" s="194"/>
      <c r="C30" s="194"/>
      <c r="D30" s="199">
        <f>D10+D12-D19</f>
        <v>35338.5</v>
      </c>
      <c r="E30" s="194"/>
      <c r="F30" s="194"/>
      <c r="H30" s="212"/>
    </row>
    <row r="31" spans="1:8" ht="18" customHeight="1" x14ac:dyDescent="0.3">
      <c r="A31" s="218"/>
      <c r="B31" s="195"/>
      <c r="C31" s="195"/>
      <c r="D31" s="196"/>
      <c r="E31" s="196"/>
      <c r="F31" s="196"/>
    </row>
  </sheetData>
  <mergeCells count="6">
    <mergeCell ref="A5:F5"/>
    <mergeCell ref="A7:A8"/>
    <mergeCell ref="B7:B8"/>
    <mergeCell ref="C7:C8"/>
    <mergeCell ref="D7:D8"/>
    <mergeCell ref="E7:F7"/>
  </mergeCells>
  <pageMargins left="0.70866141732283472" right="0.70866141732283472" top="0.74803149606299213" bottom="0.74803149606299213" header="0.31496062992125984" footer="0.31496062992125984"/>
  <pageSetup paperSize="9" scale="65" firstPageNumber="171" orientation="portrait" useFirstPageNumber="1"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
  <sheetViews>
    <sheetView view="pageBreakPreview" zoomScaleNormal="100" zoomScaleSheetLayoutView="100" workbookViewId="0">
      <selection activeCell="D11" sqref="D11:E11"/>
    </sheetView>
  </sheetViews>
  <sheetFormatPr defaultRowHeight="14.4" x14ac:dyDescent="0.3"/>
  <cols>
    <col min="1" max="1" width="10" customWidth="1"/>
    <col min="2" max="2" width="9.6640625" customWidth="1"/>
    <col min="3" max="3" width="11" customWidth="1"/>
    <col min="4" max="4" width="27.109375" customWidth="1"/>
    <col min="5" max="5" width="16.88671875" customWidth="1"/>
    <col min="6" max="6" width="14.5546875" customWidth="1"/>
    <col min="7" max="7" width="5.33203125" customWidth="1"/>
    <col min="8" max="8" width="9.109375" customWidth="1"/>
    <col min="9" max="11" width="10.6640625" customWidth="1"/>
  </cols>
  <sheetData>
    <row r="1" spans="1:7" x14ac:dyDescent="0.3">
      <c r="E1" s="1" t="s">
        <v>1256</v>
      </c>
    </row>
    <row r="2" spans="1:7" x14ac:dyDescent="0.3">
      <c r="A2" s="352"/>
      <c r="B2" s="352"/>
      <c r="C2" s="352"/>
      <c r="D2" s="352"/>
      <c r="E2" s="341" t="s">
        <v>1257</v>
      </c>
    </row>
    <row r="3" spans="1:7" ht="12.75" customHeight="1" x14ac:dyDescent="0.3">
      <c r="A3" s="350"/>
      <c r="B3" s="350"/>
      <c r="C3" s="350"/>
      <c r="D3" s="350"/>
      <c r="E3" s="341" t="s">
        <v>1531</v>
      </c>
      <c r="F3" s="344"/>
    </row>
    <row r="4" spans="1:7" ht="12.75" customHeight="1" x14ac:dyDescent="0.3">
      <c r="A4" s="350"/>
      <c r="B4" s="350"/>
      <c r="C4" s="350"/>
      <c r="D4" s="350"/>
      <c r="E4" s="341"/>
      <c r="F4" s="344"/>
    </row>
    <row r="5" spans="1:7" ht="12.75" customHeight="1" x14ac:dyDescent="0.3">
      <c r="A5" s="371" t="s">
        <v>696</v>
      </c>
      <c r="B5" s="371"/>
      <c r="C5" s="371"/>
      <c r="D5" s="371"/>
      <c r="E5" s="371"/>
      <c r="F5" s="371"/>
      <c r="G5" s="371"/>
    </row>
    <row r="6" spans="1:7" ht="12.75" customHeight="1" x14ac:dyDescent="0.3">
      <c r="A6" s="372" t="s">
        <v>1830</v>
      </c>
      <c r="B6" s="372"/>
      <c r="C6" s="372"/>
      <c r="D6" s="372"/>
      <c r="E6" s="372"/>
      <c r="F6" s="372"/>
      <c r="G6" s="372"/>
    </row>
    <row r="7" spans="1:7" ht="12.75" customHeight="1" x14ac:dyDescent="0.3">
      <c r="A7" s="378" t="s">
        <v>697</v>
      </c>
      <c r="B7" s="378"/>
      <c r="C7" s="378"/>
      <c r="D7" s="378"/>
      <c r="E7" s="378"/>
      <c r="F7" s="378"/>
      <c r="G7" s="378"/>
    </row>
    <row r="8" spans="1:7" ht="12.75" customHeight="1" x14ac:dyDescent="0.3">
      <c r="A8" s="343"/>
      <c r="B8" s="343"/>
      <c r="C8" s="343"/>
      <c r="D8" s="343"/>
      <c r="E8" s="343"/>
      <c r="F8" s="353"/>
    </row>
    <row r="9" spans="1:7" ht="12.75" customHeight="1" x14ac:dyDescent="0.3">
      <c r="A9" s="390" t="s">
        <v>227</v>
      </c>
      <c r="B9" s="390" t="s">
        <v>0</v>
      </c>
      <c r="C9" s="390"/>
      <c r="D9" s="390" t="s">
        <v>649</v>
      </c>
      <c r="E9" s="390"/>
      <c r="F9" s="376" t="s">
        <v>228</v>
      </c>
    </row>
    <row r="10" spans="1:7" ht="22.5" customHeight="1" x14ac:dyDescent="0.3">
      <c r="A10" s="390"/>
      <c r="B10" s="390"/>
      <c r="C10" s="390"/>
      <c r="D10" s="390"/>
      <c r="E10" s="390"/>
      <c r="F10" s="377"/>
    </row>
    <row r="11" spans="1:7" ht="15" customHeight="1" thickBot="1" x14ac:dyDescent="0.35">
      <c r="A11" s="345">
        <v>1</v>
      </c>
      <c r="B11" s="390">
        <v>2</v>
      </c>
      <c r="C11" s="390"/>
      <c r="D11" s="390">
        <v>3</v>
      </c>
      <c r="E11" s="390"/>
      <c r="F11" s="345">
        <v>4</v>
      </c>
    </row>
    <row r="12" spans="1:7" ht="23.25" customHeight="1" x14ac:dyDescent="0.3">
      <c r="A12" s="387" t="s">
        <v>229</v>
      </c>
      <c r="B12" s="388"/>
      <c r="C12" s="388"/>
      <c r="D12" s="389"/>
      <c r="E12" s="389"/>
      <c r="F12" s="346">
        <v>62640330.380000003</v>
      </c>
    </row>
    <row r="13" spans="1:7" ht="23.25" customHeight="1" x14ac:dyDescent="0.3">
      <c r="A13" s="347" t="s">
        <v>230</v>
      </c>
      <c r="B13" s="379" t="s">
        <v>132</v>
      </c>
      <c r="C13" s="379"/>
      <c r="D13" s="380" t="s">
        <v>133</v>
      </c>
      <c r="E13" s="380"/>
      <c r="F13" s="348">
        <v>959040.85</v>
      </c>
    </row>
    <row r="14" spans="1:7" ht="68.25" customHeight="1" x14ac:dyDescent="0.3">
      <c r="A14" s="347" t="s">
        <v>230</v>
      </c>
      <c r="B14" s="379" t="s">
        <v>1231</v>
      </c>
      <c r="C14" s="379"/>
      <c r="D14" s="380" t="s">
        <v>1232</v>
      </c>
      <c r="E14" s="380"/>
      <c r="F14" s="348">
        <v>5700.75</v>
      </c>
    </row>
    <row r="15" spans="1:7" ht="68.25" customHeight="1" x14ac:dyDescent="0.3">
      <c r="A15" s="347" t="s">
        <v>230</v>
      </c>
      <c r="B15" s="379" t="s">
        <v>1233</v>
      </c>
      <c r="C15" s="379"/>
      <c r="D15" s="380" t="s">
        <v>1234</v>
      </c>
      <c r="E15" s="380"/>
      <c r="F15" s="348">
        <v>229954.19</v>
      </c>
    </row>
    <row r="16" spans="1:7" ht="23.25" customHeight="1" x14ac:dyDescent="0.3">
      <c r="A16" s="347" t="s">
        <v>230</v>
      </c>
      <c r="B16" s="379" t="s">
        <v>1319</v>
      </c>
      <c r="C16" s="379"/>
      <c r="D16" s="380" t="s">
        <v>1320</v>
      </c>
      <c r="E16" s="380"/>
      <c r="F16" s="348">
        <v>7096524.7599999998</v>
      </c>
    </row>
    <row r="17" spans="1:6" ht="34.5" customHeight="1" x14ac:dyDescent="0.3">
      <c r="A17" s="347" t="s">
        <v>230</v>
      </c>
      <c r="B17" s="379" t="s">
        <v>178</v>
      </c>
      <c r="C17" s="379"/>
      <c r="D17" s="380" t="s">
        <v>179</v>
      </c>
      <c r="E17" s="380"/>
      <c r="F17" s="348">
        <v>39990043.770000003</v>
      </c>
    </row>
    <row r="18" spans="1:6" ht="23.25" customHeight="1" x14ac:dyDescent="0.3">
      <c r="A18" s="347" t="s">
        <v>230</v>
      </c>
      <c r="B18" s="379" t="s">
        <v>196</v>
      </c>
      <c r="C18" s="379"/>
      <c r="D18" s="380" t="s">
        <v>197</v>
      </c>
      <c r="E18" s="380"/>
      <c r="F18" s="348">
        <v>9544000</v>
      </c>
    </row>
    <row r="19" spans="1:6" ht="57" customHeight="1" x14ac:dyDescent="0.3">
      <c r="A19" s="347" t="s">
        <v>230</v>
      </c>
      <c r="B19" s="379" t="s">
        <v>1321</v>
      </c>
      <c r="C19" s="379"/>
      <c r="D19" s="380" t="s">
        <v>1322</v>
      </c>
      <c r="E19" s="380"/>
      <c r="F19" s="348">
        <v>4815066.0599999996</v>
      </c>
    </row>
    <row r="20" spans="1:6" ht="15" customHeight="1" x14ac:dyDescent="0.3">
      <c r="A20" s="381" t="s">
        <v>231</v>
      </c>
      <c r="B20" s="382"/>
      <c r="C20" s="382"/>
      <c r="D20" s="383"/>
      <c r="E20" s="383"/>
      <c r="F20" s="349">
        <v>1919751290.74</v>
      </c>
    </row>
    <row r="21" spans="1:6" ht="34.5" customHeight="1" x14ac:dyDescent="0.3">
      <c r="A21" s="347" t="s">
        <v>232</v>
      </c>
      <c r="B21" s="379" t="s">
        <v>233</v>
      </c>
      <c r="C21" s="379"/>
      <c r="D21" s="380" t="s">
        <v>234</v>
      </c>
      <c r="E21" s="380"/>
      <c r="F21" s="348">
        <v>275000</v>
      </c>
    </row>
    <row r="22" spans="1:6" ht="102" customHeight="1" x14ac:dyDescent="0.3">
      <c r="A22" s="347" t="s">
        <v>232</v>
      </c>
      <c r="B22" s="379" t="s">
        <v>1789</v>
      </c>
      <c r="C22" s="379"/>
      <c r="D22" s="380" t="s">
        <v>1790</v>
      </c>
      <c r="E22" s="380"/>
      <c r="F22" s="348">
        <v>15500</v>
      </c>
    </row>
    <row r="23" spans="1:6" ht="57" customHeight="1" x14ac:dyDescent="0.3">
      <c r="A23" s="347" t="s">
        <v>232</v>
      </c>
      <c r="B23" s="379" t="s">
        <v>1323</v>
      </c>
      <c r="C23" s="379"/>
      <c r="D23" s="380" t="s">
        <v>1324</v>
      </c>
      <c r="E23" s="380"/>
      <c r="F23" s="348">
        <v>62102</v>
      </c>
    </row>
    <row r="24" spans="1:6" ht="34.5" customHeight="1" x14ac:dyDescent="0.3">
      <c r="A24" s="347" t="s">
        <v>232</v>
      </c>
      <c r="B24" s="379" t="s">
        <v>126</v>
      </c>
      <c r="C24" s="379"/>
      <c r="D24" s="380" t="s">
        <v>127</v>
      </c>
      <c r="E24" s="380"/>
      <c r="F24" s="348">
        <v>6469020.0800000001</v>
      </c>
    </row>
    <row r="25" spans="1:6" ht="23.25" customHeight="1" x14ac:dyDescent="0.3">
      <c r="A25" s="347" t="s">
        <v>232</v>
      </c>
      <c r="B25" s="379" t="s">
        <v>132</v>
      </c>
      <c r="C25" s="379"/>
      <c r="D25" s="380" t="s">
        <v>133</v>
      </c>
      <c r="E25" s="380"/>
      <c r="F25" s="348">
        <v>15389543.390000001</v>
      </c>
    </row>
    <row r="26" spans="1:6" ht="68.25" customHeight="1" x14ac:dyDescent="0.3">
      <c r="A26" s="347" t="s">
        <v>232</v>
      </c>
      <c r="B26" s="379" t="s">
        <v>1231</v>
      </c>
      <c r="C26" s="379"/>
      <c r="D26" s="380" t="s">
        <v>1232</v>
      </c>
      <c r="E26" s="380"/>
      <c r="F26" s="348">
        <v>10426308.65</v>
      </c>
    </row>
    <row r="27" spans="1:6" ht="68.25" customHeight="1" x14ac:dyDescent="0.3">
      <c r="A27" s="347" t="s">
        <v>232</v>
      </c>
      <c r="B27" s="379" t="s">
        <v>1233</v>
      </c>
      <c r="C27" s="379"/>
      <c r="D27" s="380" t="s">
        <v>1234</v>
      </c>
      <c r="E27" s="380"/>
      <c r="F27" s="348">
        <v>452202.35</v>
      </c>
    </row>
    <row r="28" spans="1:6" ht="68.25" customHeight="1" x14ac:dyDescent="0.3">
      <c r="A28" s="347" t="s">
        <v>232</v>
      </c>
      <c r="B28" s="379" t="s">
        <v>1791</v>
      </c>
      <c r="C28" s="379"/>
      <c r="D28" s="380" t="s">
        <v>1792</v>
      </c>
      <c r="E28" s="380"/>
      <c r="F28" s="348">
        <v>108127.52</v>
      </c>
    </row>
    <row r="29" spans="1:6" ht="68.25" customHeight="1" x14ac:dyDescent="0.3">
      <c r="A29" s="347" t="s">
        <v>232</v>
      </c>
      <c r="B29" s="379" t="s">
        <v>1742</v>
      </c>
      <c r="C29" s="379"/>
      <c r="D29" s="380" t="s">
        <v>1743</v>
      </c>
      <c r="E29" s="380"/>
      <c r="F29" s="348">
        <v>151.84</v>
      </c>
    </row>
    <row r="30" spans="1:6" ht="34.5" customHeight="1" x14ac:dyDescent="0.3">
      <c r="A30" s="347" t="s">
        <v>232</v>
      </c>
      <c r="B30" s="379" t="s">
        <v>235</v>
      </c>
      <c r="C30" s="379"/>
      <c r="D30" s="380" t="s">
        <v>236</v>
      </c>
      <c r="E30" s="380"/>
      <c r="F30" s="348">
        <v>60508101.090000004</v>
      </c>
    </row>
    <row r="31" spans="1:6" ht="68.25" customHeight="1" x14ac:dyDescent="0.3">
      <c r="A31" s="347" t="s">
        <v>232</v>
      </c>
      <c r="B31" s="379" t="s">
        <v>1744</v>
      </c>
      <c r="C31" s="379"/>
      <c r="D31" s="380" t="s">
        <v>1745</v>
      </c>
      <c r="E31" s="380"/>
      <c r="F31" s="348">
        <v>137092.85999999999</v>
      </c>
    </row>
    <row r="32" spans="1:6" ht="15" customHeight="1" x14ac:dyDescent="0.3">
      <c r="A32" s="347" t="s">
        <v>232</v>
      </c>
      <c r="B32" s="379" t="s">
        <v>1224</v>
      </c>
      <c r="C32" s="379"/>
      <c r="D32" s="380" t="s">
        <v>1225</v>
      </c>
      <c r="E32" s="380"/>
      <c r="F32" s="348">
        <v>60000000</v>
      </c>
    </row>
    <row r="33" spans="1:6" ht="68.25" customHeight="1" x14ac:dyDescent="0.3">
      <c r="A33" s="347" t="s">
        <v>232</v>
      </c>
      <c r="B33" s="379" t="s">
        <v>176</v>
      </c>
      <c r="C33" s="379"/>
      <c r="D33" s="380" t="s">
        <v>177</v>
      </c>
      <c r="E33" s="380"/>
      <c r="F33" s="348">
        <v>277256369.33999997</v>
      </c>
    </row>
    <row r="34" spans="1:6" ht="90.75" customHeight="1" x14ac:dyDescent="0.3">
      <c r="A34" s="347" t="s">
        <v>232</v>
      </c>
      <c r="B34" s="379" t="s">
        <v>1325</v>
      </c>
      <c r="C34" s="379"/>
      <c r="D34" s="380" t="s">
        <v>1326</v>
      </c>
      <c r="E34" s="380"/>
      <c r="F34" s="348">
        <v>67107866.170000002</v>
      </c>
    </row>
    <row r="35" spans="1:6" ht="45.75" customHeight="1" x14ac:dyDescent="0.3">
      <c r="A35" s="347" t="s">
        <v>232</v>
      </c>
      <c r="B35" s="379" t="s">
        <v>1746</v>
      </c>
      <c r="C35" s="379"/>
      <c r="D35" s="380" t="s">
        <v>1747</v>
      </c>
      <c r="E35" s="380"/>
      <c r="F35" s="348">
        <v>47722047.600000001</v>
      </c>
    </row>
    <row r="36" spans="1:6" ht="34.5" customHeight="1" x14ac:dyDescent="0.3">
      <c r="A36" s="347" t="s">
        <v>232</v>
      </c>
      <c r="B36" s="379" t="s">
        <v>178</v>
      </c>
      <c r="C36" s="379"/>
      <c r="D36" s="380" t="s">
        <v>179</v>
      </c>
      <c r="E36" s="380"/>
      <c r="F36" s="348">
        <v>258747676.78</v>
      </c>
    </row>
    <row r="37" spans="1:6" ht="34.5" customHeight="1" x14ac:dyDescent="0.3">
      <c r="A37" s="347" t="s">
        <v>232</v>
      </c>
      <c r="B37" s="379" t="s">
        <v>1748</v>
      </c>
      <c r="C37" s="379"/>
      <c r="D37" s="380" t="s">
        <v>1749</v>
      </c>
      <c r="E37" s="380"/>
      <c r="F37" s="348">
        <v>273516038.73000002</v>
      </c>
    </row>
    <row r="38" spans="1:6" ht="34.5" customHeight="1" x14ac:dyDescent="0.3">
      <c r="A38" s="347" t="s">
        <v>232</v>
      </c>
      <c r="B38" s="379" t="s">
        <v>1750</v>
      </c>
      <c r="C38" s="379"/>
      <c r="D38" s="380" t="s">
        <v>1751</v>
      </c>
      <c r="E38" s="380"/>
      <c r="F38" s="348">
        <v>8131221.3300000001</v>
      </c>
    </row>
    <row r="39" spans="1:6" ht="90.75" customHeight="1" x14ac:dyDescent="0.3">
      <c r="A39" s="347" t="s">
        <v>232</v>
      </c>
      <c r="B39" s="379" t="s">
        <v>1752</v>
      </c>
      <c r="C39" s="379"/>
      <c r="D39" s="380" t="s">
        <v>1753</v>
      </c>
      <c r="E39" s="380"/>
      <c r="F39" s="348">
        <v>427543017.63999999</v>
      </c>
    </row>
    <row r="40" spans="1:6" ht="15" customHeight="1" x14ac:dyDescent="0.3">
      <c r="A40" s="347" t="s">
        <v>232</v>
      </c>
      <c r="B40" s="379" t="s">
        <v>180</v>
      </c>
      <c r="C40" s="379"/>
      <c r="D40" s="380" t="s">
        <v>181</v>
      </c>
      <c r="E40" s="380"/>
      <c r="F40" s="348">
        <v>325713357.5</v>
      </c>
    </row>
    <row r="41" spans="1:6" ht="34.5" customHeight="1" x14ac:dyDescent="0.3">
      <c r="A41" s="347" t="s">
        <v>232</v>
      </c>
      <c r="B41" s="379" t="s">
        <v>184</v>
      </c>
      <c r="C41" s="379"/>
      <c r="D41" s="380" t="s">
        <v>185</v>
      </c>
      <c r="E41" s="380"/>
      <c r="F41" s="348">
        <v>24207693.789999999</v>
      </c>
    </row>
    <row r="42" spans="1:6" ht="34.5" customHeight="1" x14ac:dyDescent="0.3">
      <c r="A42" s="347" t="s">
        <v>232</v>
      </c>
      <c r="B42" s="379" t="s">
        <v>186</v>
      </c>
      <c r="C42" s="379"/>
      <c r="D42" s="380" t="s">
        <v>187</v>
      </c>
      <c r="E42" s="380"/>
      <c r="F42" s="348">
        <v>31720044.530000001</v>
      </c>
    </row>
    <row r="43" spans="1:6" ht="79.5" customHeight="1" x14ac:dyDescent="0.3">
      <c r="A43" s="347" t="s">
        <v>232</v>
      </c>
      <c r="B43" s="379" t="s">
        <v>188</v>
      </c>
      <c r="C43" s="379"/>
      <c r="D43" s="380" t="s">
        <v>189</v>
      </c>
      <c r="E43" s="380"/>
      <c r="F43" s="348">
        <v>3184999.8</v>
      </c>
    </row>
    <row r="44" spans="1:6" ht="57" customHeight="1" x14ac:dyDescent="0.3">
      <c r="A44" s="347" t="s">
        <v>232</v>
      </c>
      <c r="B44" s="379" t="s">
        <v>1754</v>
      </c>
      <c r="C44" s="379"/>
      <c r="D44" s="380" t="s">
        <v>1755</v>
      </c>
      <c r="E44" s="380"/>
      <c r="F44" s="348">
        <v>810000</v>
      </c>
    </row>
    <row r="45" spans="1:6" ht="23.25" customHeight="1" x14ac:dyDescent="0.3">
      <c r="A45" s="347" t="s">
        <v>232</v>
      </c>
      <c r="B45" s="379" t="s">
        <v>196</v>
      </c>
      <c r="C45" s="379"/>
      <c r="D45" s="380" t="s">
        <v>197</v>
      </c>
      <c r="E45" s="380"/>
      <c r="F45" s="348">
        <v>5262660.9000000004</v>
      </c>
    </row>
    <row r="46" spans="1:6" ht="57" customHeight="1" x14ac:dyDescent="0.3">
      <c r="A46" s="347" t="s">
        <v>232</v>
      </c>
      <c r="B46" s="379" t="s">
        <v>1321</v>
      </c>
      <c r="C46" s="379"/>
      <c r="D46" s="380" t="s">
        <v>1322</v>
      </c>
      <c r="E46" s="380"/>
      <c r="F46" s="348">
        <v>1450000</v>
      </c>
    </row>
    <row r="47" spans="1:6" ht="45.75" customHeight="1" x14ac:dyDescent="0.3">
      <c r="A47" s="347" t="s">
        <v>232</v>
      </c>
      <c r="B47" s="379" t="s">
        <v>1756</v>
      </c>
      <c r="C47" s="379"/>
      <c r="D47" s="380" t="s">
        <v>1757</v>
      </c>
      <c r="E47" s="380"/>
      <c r="F47" s="348">
        <v>2556000</v>
      </c>
    </row>
    <row r="48" spans="1:6" ht="68.25" customHeight="1" x14ac:dyDescent="0.3">
      <c r="A48" s="347" t="s">
        <v>232</v>
      </c>
      <c r="B48" s="379" t="s">
        <v>204</v>
      </c>
      <c r="C48" s="379"/>
      <c r="D48" s="380" t="s">
        <v>205</v>
      </c>
      <c r="E48" s="380"/>
      <c r="F48" s="348">
        <v>51500</v>
      </c>
    </row>
    <row r="49" spans="1:6" ht="45.75" customHeight="1" x14ac:dyDescent="0.3">
      <c r="A49" s="347" t="s">
        <v>232</v>
      </c>
      <c r="B49" s="379" t="s">
        <v>207</v>
      </c>
      <c r="C49" s="379"/>
      <c r="D49" s="380" t="s">
        <v>208</v>
      </c>
      <c r="E49" s="380"/>
      <c r="F49" s="348">
        <v>3814123.85</v>
      </c>
    </row>
    <row r="50" spans="1:6" ht="90.75" customHeight="1" x14ac:dyDescent="0.3">
      <c r="A50" s="347" t="s">
        <v>232</v>
      </c>
      <c r="B50" s="379" t="s">
        <v>1758</v>
      </c>
      <c r="C50" s="379"/>
      <c r="D50" s="380" t="s">
        <v>1759</v>
      </c>
      <c r="E50" s="380"/>
      <c r="F50" s="348">
        <v>1300000</v>
      </c>
    </row>
    <row r="51" spans="1:6" ht="34.5" customHeight="1" x14ac:dyDescent="0.3">
      <c r="A51" s="347" t="s">
        <v>232</v>
      </c>
      <c r="B51" s="379" t="s">
        <v>1327</v>
      </c>
      <c r="C51" s="379"/>
      <c r="D51" s="380" t="s">
        <v>1328</v>
      </c>
      <c r="E51" s="380"/>
      <c r="F51" s="348">
        <v>3000000</v>
      </c>
    </row>
    <row r="52" spans="1:6" ht="45.75" customHeight="1" x14ac:dyDescent="0.3">
      <c r="A52" s="347" t="s">
        <v>232</v>
      </c>
      <c r="B52" s="379" t="s">
        <v>1760</v>
      </c>
      <c r="C52" s="379"/>
      <c r="D52" s="380" t="s">
        <v>1761</v>
      </c>
      <c r="E52" s="380"/>
      <c r="F52" s="348">
        <v>5000000</v>
      </c>
    </row>
    <row r="53" spans="1:6" ht="23.25" customHeight="1" x14ac:dyDescent="0.3">
      <c r="A53" s="381" t="s">
        <v>238</v>
      </c>
      <c r="B53" s="382"/>
      <c r="C53" s="382"/>
      <c r="D53" s="383"/>
      <c r="E53" s="383"/>
      <c r="F53" s="349">
        <v>116732</v>
      </c>
    </row>
    <row r="54" spans="1:6" ht="79.5" customHeight="1" x14ac:dyDescent="0.3">
      <c r="A54" s="347" t="s">
        <v>239</v>
      </c>
      <c r="B54" s="379" t="s">
        <v>1237</v>
      </c>
      <c r="C54" s="379"/>
      <c r="D54" s="380" t="s">
        <v>1238</v>
      </c>
      <c r="E54" s="380"/>
      <c r="F54" s="348">
        <v>96732</v>
      </c>
    </row>
    <row r="55" spans="1:6" ht="113.25" customHeight="1" x14ac:dyDescent="0.3">
      <c r="A55" s="347" t="s">
        <v>239</v>
      </c>
      <c r="B55" s="379" t="s">
        <v>1762</v>
      </c>
      <c r="C55" s="379"/>
      <c r="D55" s="380" t="s">
        <v>1763</v>
      </c>
      <c r="E55" s="380"/>
      <c r="F55" s="348">
        <v>20000</v>
      </c>
    </row>
    <row r="56" spans="1:6" ht="15" customHeight="1" x14ac:dyDescent="0.3">
      <c r="A56" s="381" t="s">
        <v>240</v>
      </c>
      <c r="B56" s="382"/>
      <c r="C56" s="382"/>
      <c r="D56" s="383"/>
      <c r="E56" s="383"/>
      <c r="F56" s="349">
        <v>60769857.219999999</v>
      </c>
    </row>
    <row r="57" spans="1:6" ht="45.75" customHeight="1" x14ac:dyDescent="0.3">
      <c r="A57" s="347" t="s">
        <v>241</v>
      </c>
      <c r="B57" s="379" t="s">
        <v>242</v>
      </c>
      <c r="C57" s="379"/>
      <c r="D57" s="380" t="s">
        <v>243</v>
      </c>
      <c r="E57" s="380"/>
      <c r="F57" s="348">
        <v>289.75</v>
      </c>
    </row>
    <row r="58" spans="1:6" ht="68.25" customHeight="1" x14ac:dyDescent="0.3">
      <c r="A58" s="347" t="s">
        <v>241</v>
      </c>
      <c r="B58" s="379" t="s">
        <v>244</v>
      </c>
      <c r="C58" s="379"/>
      <c r="D58" s="380" t="s">
        <v>245</v>
      </c>
      <c r="E58" s="380"/>
      <c r="F58" s="348">
        <v>1283482.42</v>
      </c>
    </row>
    <row r="59" spans="1:6" ht="68.25" customHeight="1" x14ac:dyDescent="0.3">
      <c r="A59" s="347" t="s">
        <v>241</v>
      </c>
      <c r="B59" s="379" t="s">
        <v>246</v>
      </c>
      <c r="C59" s="379"/>
      <c r="D59" s="380" t="s">
        <v>247</v>
      </c>
      <c r="E59" s="380"/>
      <c r="F59" s="348">
        <v>58536481.340000004</v>
      </c>
    </row>
    <row r="60" spans="1:6" ht="15" customHeight="1" x14ac:dyDescent="0.3">
      <c r="A60" s="347" t="s">
        <v>241</v>
      </c>
      <c r="B60" s="379" t="s">
        <v>1793</v>
      </c>
      <c r="C60" s="379"/>
      <c r="D60" s="380" t="s">
        <v>1794</v>
      </c>
      <c r="E60" s="380"/>
      <c r="F60" s="348">
        <v>939149.53</v>
      </c>
    </row>
    <row r="61" spans="1:6" ht="15" customHeight="1" x14ac:dyDescent="0.3">
      <c r="A61" s="381" t="s">
        <v>1239</v>
      </c>
      <c r="B61" s="382"/>
      <c r="C61" s="382"/>
      <c r="D61" s="383"/>
      <c r="E61" s="383"/>
      <c r="F61" s="349">
        <v>-400000</v>
      </c>
    </row>
    <row r="62" spans="1:6" ht="68.25" customHeight="1" x14ac:dyDescent="0.3">
      <c r="A62" s="347" t="s">
        <v>1240</v>
      </c>
      <c r="B62" s="379" t="s">
        <v>1791</v>
      </c>
      <c r="C62" s="379"/>
      <c r="D62" s="380" t="s">
        <v>1792</v>
      </c>
      <c r="E62" s="380"/>
      <c r="F62" s="348">
        <v>-400000</v>
      </c>
    </row>
    <row r="63" spans="1:6" ht="15" customHeight="1" x14ac:dyDescent="0.3">
      <c r="A63" s="381" t="s">
        <v>248</v>
      </c>
      <c r="B63" s="382"/>
      <c r="C63" s="382"/>
      <c r="D63" s="383"/>
      <c r="E63" s="383"/>
      <c r="F63" s="349">
        <v>119042919.06</v>
      </c>
    </row>
    <row r="64" spans="1:6" ht="113.25" customHeight="1" x14ac:dyDescent="0.3">
      <c r="A64" s="347" t="s">
        <v>249</v>
      </c>
      <c r="B64" s="379" t="s">
        <v>250</v>
      </c>
      <c r="C64" s="379"/>
      <c r="D64" s="380" t="s">
        <v>1329</v>
      </c>
      <c r="E64" s="380"/>
      <c r="F64" s="348">
        <v>59677053.369999997</v>
      </c>
    </row>
    <row r="65" spans="1:6" ht="124.5" customHeight="1" x14ac:dyDescent="0.3">
      <c r="A65" s="347" t="s">
        <v>249</v>
      </c>
      <c r="B65" s="379" t="s">
        <v>251</v>
      </c>
      <c r="C65" s="379"/>
      <c r="D65" s="380" t="s">
        <v>1330</v>
      </c>
      <c r="E65" s="380"/>
      <c r="F65" s="348">
        <v>322348.68</v>
      </c>
    </row>
    <row r="66" spans="1:6" ht="113.25" customHeight="1" x14ac:dyDescent="0.3">
      <c r="A66" s="347" t="s">
        <v>249</v>
      </c>
      <c r="B66" s="379" t="s">
        <v>252</v>
      </c>
      <c r="C66" s="379"/>
      <c r="D66" s="380" t="s">
        <v>1331</v>
      </c>
      <c r="E66" s="380"/>
      <c r="F66" s="348">
        <v>65890206.590000004</v>
      </c>
    </row>
    <row r="67" spans="1:6" ht="113.25" customHeight="1" x14ac:dyDescent="0.3">
      <c r="A67" s="347" t="s">
        <v>249</v>
      </c>
      <c r="B67" s="379" t="s">
        <v>253</v>
      </c>
      <c r="C67" s="379"/>
      <c r="D67" s="380" t="s">
        <v>1332</v>
      </c>
      <c r="E67" s="380"/>
      <c r="F67" s="348">
        <v>-6846689.5800000001</v>
      </c>
    </row>
    <row r="68" spans="1:6" ht="23.25" customHeight="1" x14ac:dyDescent="0.3">
      <c r="A68" s="381" t="s">
        <v>254</v>
      </c>
      <c r="B68" s="382"/>
      <c r="C68" s="382"/>
      <c r="D68" s="383"/>
      <c r="E68" s="383"/>
      <c r="F68" s="349">
        <v>3029674849.5</v>
      </c>
    </row>
    <row r="69" spans="1:6" ht="23.25" customHeight="1" x14ac:dyDescent="0.3">
      <c r="A69" s="347" t="s">
        <v>255</v>
      </c>
      <c r="B69" s="379" t="s">
        <v>132</v>
      </c>
      <c r="C69" s="379"/>
      <c r="D69" s="380" t="s">
        <v>133</v>
      </c>
      <c r="E69" s="380"/>
      <c r="F69" s="348">
        <v>37437.65</v>
      </c>
    </row>
    <row r="70" spans="1:6" ht="68.25" customHeight="1" x14ac:dyDescent="0.3">
      <c r="A70" s="347" t="s">
        <v>255</v>
      </c>
      <c r="B70" s="379" t="s">
        <v>1231</v>
      </c>
      <c r="C70" s="379"/>
      <c r="D70" s="380" t="s">
        <v>1232</v>
      </c>
      <c r="E70" s="380"/>
      <c r="F70" s="348">
        <v>105559.28</v>
      </c>
    </row>
    <row r="71" spans="1:6" ht="79.5" customHeight="1" x14ac:dyDescent="0.3">
      <c r="A71" s="347" t="s">
        <v>255</v>
      </c>
      <c r="B71" s="379" t="s">
        <v>1333</v>
      </c>
      <c r="C71" s="379"/>
      <c r="D71" s="380" t="s">
        <v>1334</v>
      </c>
      <c r="E71" s="380"/>
      <c r="F71" s="348">
        <v>4510820.4800000004</v>
      </c>
    </row>
    <row r="72" spans="1:6" ht="102" customHeight="1" x14ac:dyDescent="0.3">
      <c r="A72" s="347" t="s">
        <v>255</v>
      </c>
      <c r="B72" s="379" t="s">
        <v>1335</v>
      </c>
      <c r="C72" s="379"/>
      <c r="D72" s="380" t="s">
        <v>1336</v>
      </c>
      <c r="E72" s="380"/>
      <c r="F72" s="348">
        <v>20848237.059999999</v>
      </c>
    </row>
    <row r="73" spans="1:6" ht="57" customHeight="1" x14ac:dyDescent="0.3">
      <c r="A73" s="347" t="s">
        <v>255</v>
      </c>
      <c r="B73" s="379" t="s">
        <v>1226</v>
      </c>
      <c r="C73" s="379"/>
      <c r="D73" s="380" t="s">
        <v>1227</v>
      </c>
      <c r="E73" s="380"/>
      <c r="F73" s="348">
        <v>118895395.23</v>
      </c>
    </row>
    <row r="74" spans="1:6" ht="15" customHeight="1" x14ac:dyDescent="0.3">
      <c r="A74" s="347" t="s">
        <v>255</v>
      </c>
      <c r="B74" s="379" t="s">
        <v>180</v>
      </c>
      <c r="C74" s="379"/>
      <c r="D74" s="380" t="s">
        <v>181</v>
      </c>
      <c r="E74" s="380"/>
      <c r="F74" s="348">
        <v>70278342.560000002</v>
      </c>
    </row>
    <row r="75" spans="1:6" ht="34.5" customHeight="1" x14ac:dyDescent="0.3">
      <c r="A75" s="347" t="s">
        <v>255</v>
      </c>
      <c r="B75" s="379" t="s">
        <v>186</v>
      </c>
      <c r="C75" s="379"/>
      <c r="D75" s="380" t="s">
        <v>187</v>
      </c>
      <c r="E75" s="380"/>
      <c r="F75" s="348">
        <v>86000</v>
      </c>
    </row>
    <row r="76" spans="1:6" ht="79.5" customHeight="1" x14ac:dyDescent="0.3">
      <c r="A76" s="347" t="s">
        <v>255</v>
      </c>
      <c r="B76" s="379" t="s">
        <v>188</v>
      </c>
      <c r="C76" s="379"/>
      <c r="D76" s="380" t="s">
        <v>189</v>
      </c>
      <c r="E76" s="380"/>
      <c r="F76" s="348">
        <v>44595974</v>
      </c>
    </row>
    <row r="77" spans="1:6" ht="113.25" customHeight="1" x14ac:dyDescent="0.3">
      <c r="A77" s="347" t="s">
        <v>255</v>
      </c>
      <c r="B77" s="379" t="s">
        <v>1230</v>
      </c>
      <c r="C77" s="379"/>
      <c r="D77" s="380" t="s">
        <v>1764</v>
      </c>
      <c r="E77" s="380"/>
      <c r="F77" s="348">
        <v>73888522.510000005</v>
      </c>
    </row>
    <row r="78" spans="1:6" ht="15" customHeight="1" x14ac:dyDescent="0.3">
      <c r="A78" s="347" t="s">
        <v>255</v>
      </c>
      <c r="B78" s="379" t="s">
        <v>192</v>
      </c>
      <c r="C78" s="379"/>
      <c r="D78" s="380" t="s">
        <v>193</v>
      </c>
      <c r="E78" s="380"/>
      <c r="F78" s="348">
        <v>2802263669.4699998</v>
      </c>
    </row>
    <row r="79" spans="1:6" ht="79.5" customHeight="1" x14ac:dyDescent="0.3">
      <c r="A79" s="347" t="s">
        <v>255</v>
      </c>
      <c r="B79" s="379" t="s">
        <v>1765</v>
      </c>
      <c r="C79" s="379"/>
      <c r="D79" s="380" t="s">
        <v>1766</v>
      </c>
      <c r="E79" s="380"/>
      <c r="F79" s="348">
        <v>1476970</v>
      </c>
    </row>
    <row r="80" spans="1:6" ht="23.25" customHeight="1" x14ac:dyDescent="0.3">
      <c r="A80" s="347" t="s">
        <v>255</v>
      </c>
      <c r="B80" s="379" t="s">
        <v>196</v>
      </c>
      <c r="C80" s="379"/>
      <c r="D80" s="380" t="s">
        <v>197</v>
      </c>
      <c r="E80" s="380"/>
      <c r="F80" s="348">
        <v>2149192.88</v>
      </c>
    </row>
    <row r="81" spans="1:6" ht="57" customHeight="1" x14ac:dyDescent="0.3">
      <c r="A81" s="347" t="s">
        <v>255</v>
      </c>
      <c r="B81" s="379" t="s">
        <v>1321</v>
      </c>
      <c r="C81" s="379"/>
      <c r="D81" s="380" t="s">
        <v>1322</v>
      </c>
      <c r="E81" s="380"/>
      <c r="F81" s="348">
        <v>15976506.16</v>
      </c>
    </row>
    <row r="82" spans="1:6" ht="34.5" customHeight="1" x14ac:dyDescent="0.3">
      <c r="A82" s="347" t="s">
        <v>255</v>
      </c>
      <c r="B82" s="379" t="s">
        <v>1795</v>
      </c>
      <c r="C82" s="379"/>
      <c r="D82" s="380" t="s">
        <v>1796</v>
      </c>
      <c r="E82" s="380"/>
      <c r="F82" s="348">
        <v>20000</v>
      </c>
    </row>
    <row r="83" spans="1:6" ht="23.25" customHeight="1" x14ac:dyDescent="0.3">
      <c r="A83" s="381" t="s">
        <v>256</v>
      </c>
      <c r="B83" s="382"/>
      <c r="C83" s="382"/>
      <c r="D83" s="383"/>
      <c r="E83" s="383"/>
      <c r="F83" s="349">
        <v>973718876.17999995</v>
      </c>
    </row>
    <row r="84" spans="1:6" ht="79.5" customHeight="1" x14ac:dyDescent="0.3">
      <c r="A84" s="347" t="s">
        <v>257</v>
      </c>
      <c r="B84" s="379" t="s">
        <v>81</v>
      </c>
      <c r="C84" s="379"/>
      <c r="D84" s="380" t="s">
        <v>82</v>
      </c>
      <c r="E84" s="380"/>
      <c r="F84" s="348">
        <v>331191688.12</v>
      </c>
    </row>
    <row r="85" spans="1:6" ht="79.5" customHeight="1" x14ac:dyDescent="0.3">
      <c r="A85" s="347" t="s">
        <v>257</v>
      </c>
      <c r="B85" s="379" t="s">
        <v>1241</v>
      </c>
      <c r="C85" s="379"/>
      <c r="D85" s="380" t="s">
        <v>1242</v>
      </c>
      <c r="E85" s="380"/>
      <c r="F85" s="348">
        <v>84247029.200000003</v>
      </c>
    </row>
    <row r="86" spans="1:6" ht="68.25" customHeight="1" x14ac:dyDescent="0.3">
      <c r="A86" s="347" t="s">
        <v>257</v>
      </c>
      <c r="B86" s="379" t="s">
        <v>84</v>
      </c>
      <c r="C86" s="379"/>
      <c r="D86" s="380" t="s">
        <v>85</v>
      </c>
      <c r="E86" s="380"/>
      <c r="F86" s="348">
        <v>678600</v>
      </c>
    </row>
    <row r="87" spans="1:6" ht="34.5" customHeight="1" x14ac:dyDescent="0.3">
      <c r="A87" s="347" t="s">
        <v>257</v>
      </c>
      <c r="B87" s="379" t="s">
        <v>88</v>
      </c>
      <c r="C87" s="379"/>
      <c r="D87" s="380" t="s">
        <v>89</v>
      </c>
      <c r="E87" s="380"/>
      <c r="F87" s="348">
        <v>63150954.369999997</v>
      </c>
    </row>
    <row r="88" spans="1:6" ht="113.25" customHeight="1" x14ac:dyDescent="0.3">
      <c r="A88" s="347" t="s">
        <v>257</v>
      </c>
      <c r="B88" s="379" t="s">
        <v>94</v>
      </c>
      <c r="C88" s="379"/>
      <c r="D88" s="380" t="s">
        <v>95</v>
      </c>
      <c r="E88" s="380"/>
      <c r="F88" s="348">
        <v>1713016.78</v>
      </c>
    </row>
    <row r="89" spans="1:6" ht="90.75" customHeight="1" x14ac:dyDescent="0.3">
      <c r="A89" s="347" t="s">
        <v>257</v>
      </c>
      <c r="B89" s="379" t="s">
        <v>1243</v>
      </c>
      <c r="C89" s="379"/>
      <c r="D89" s="380" t="s">
        <v>1244</v>
      </c>
      <c r="E89" s="380"/>
      <c r="F89" s="348">
        <v>7511.48</v>
      </c>
    </row>
    <row r="90" spans="1:6" ht="57" customHeight="1" x14ac:dyDescent="0.3">
      <c r="A90" s="347" t="s">
        <v>257</v>
      </c>
      <c r="B90" s="379" t="s">
        <v>100</v>
      </c>
      <c r="C90" s="379"/>
      <c r="D90" s="380" t="s">
        <v>101</v>
      </c>
      <c r="E90" s="380"/>
      <c r="F90" s="348">
        <v>132589.85</v>
      </c>
    </row>
    <row r="91" spans="1:6" ht="79.5" customHeight="1" x14ac:dyDescent="0.3">
      <c r="A91" s="347" t="s">
        <v>257</v>
      </c>
      <c r="B91" s="379" t="s">
        <v>106</v>
      </c>
      <c r="C91" s="379"/>
      <c r="D91" s="380" t="s">
        <v>107</v>
      </c>
      <c r="E91" s="380"/>
      <c r="F91" s="348">
        <v>38530186.100000001</v>
      </c>
    </row>
    <row r="92" spans="1:6" ht="102" customHeight="1" x14ac:dyDescent="0.3">
      <c r="A92" s="347" t="s">
        <v>257</v>
      </c>
      <c r="B92" s="379" t="s">
        <v>1789</v>
      </c>
      <c r="C92" s="379"/>
      <c r="D92" s="380" t="s">
        <v>1790</v>
      </c>
      <c r="E92" s="380"/>
      <c r="F92" s="348">
        <v>8978510.1300000008</v>
      </c>
    </row>
    <row r="93" spans="1:6" ht="34.5" customHeight="1" x14ac:dyDescent="0.3">
      <c r="A93" s="347" t="s">
        <v>257</v>
      </c>
      <c r="B93" s="379" t="s">
        <v>1337</v>
      </c>
      <c r="C93" s="379"/>
      <c r="D93" s="380" t="s">
        <v>1338</v>
      </c>
      <c r="E93" s="380"/>
      <c r="F93" s="348">
        <v>14404.38</v>
      </c>
    </row>
    <row r="94" spans="1:6" ht="23.25" customHeight="1" x14ac:dyDescent="0.3">
      <c r="A94" s="347" t="s">
        <v>257</v>
      </c>
      <c r="B94" s="379" t="s">
        <v>132</v>
      </c>
      <c r="C94" s="379"/>
      <c r="D94" s="380" t="s">
        <v>133</v>
      </c>
      <c r="E94" s="380"/>
      <c r="F94" s="348">
        <v>3857055.16</v>
      </c>
    </row>
    <row r="95" spans="1:6" ht="90.75" customHeight="1" x14ac:dyDescent="0.3">
      <c r="A95" s="347" t="s">
        <v>257</v>
      </c>
      <c r="B95" s="379" t="s">
        <v>144</v>
      </c>
      <c r="C95" s="379"/>
      <c r="D95" s="380" t="s">
        <v>145</v>
      </c>
      <c r="E95" s="380"/>
      <c r="F95" s="348">
        <v>5200838.25</v>
      </c>
    </row>
    <row r="96" spans="1:6" ht="45.75" customHeight="1" x14ac:dyDescent="0.3">
      <c r="A96" s="347" t="s">
        <v>257</v>
      </c>
      <c r="B96" s="379" t="s">
        <v>150</v>
      </c>
      <c r="C96" s="379"/>
      <c r="D96" s="380" t="s">
        <v>151</v>
      </c>
      <c r="E96" s="380"/>
      <c r="F96" s="348">
        <v>53860285.729999997</v>
      </c>
    </row>
    <row r="97" spans="1:6" ht="57" customHeight="1" x14ac:dyDescent="0.3">
      <c r="A97" s="347" t="s">
        <v>257</v>
      </c>
      <c r="B97" s="379" t="s">
        <v>1767</v>
      </c>
      <c r="C97" s="379"/>
      <c r="D97" s="380" t="s">
        <v>1768</v>
      </c>
      <c r="E97" s="380"/>
      <c r="F97" s="348">
        <v>571479.52</v>
      </c>
    </row>
    <row r="98" spans="1:6" ht="90.75" customHeight="1" x14ac:dyDescent="0.3">
      <c r="A98" s="347" t="s">
        <v>257</v>
      </c>
      <c r="B98" s="379" t="s">
        <v>156</v>
      </c>
      <c r="C98" s="379"/>
      <c r="D98" s="380" t="s">
        <v>157</v>
      </c>
      <c r="E98" s="380"/>
      <c r="F98" s="348">
        <v>117879190.01000001</v>
      </c>
    </row>
    <row r="99" spans="1:6" ht="79.5" customHeight="1" x14ac:dyDescent="0.3">
      <c r="A99" s="347" t="s">
        <v>257</v>
      </c>
      <c r="B99" s="379" t="s">
        <v>1237</v>
      </c>
      <c r="C99" s="379"/>
      <c r="D99" s="380" t="s">
        <v>1238</v>
      </c>
      <c r="E99" s="380"/>
      <c r="F99" s="348">
        <v>42166.080000000002</v>
      </c>
    </row>
    <row r="100" spans="1:6" ht="90.75" customHeight="1" x14ac:dyDescent="0.3">
      <c r="A100" s="347" t="s">
        <v>257</v>
      </c>
      <c r="B100" s="379" t="s">
        <v>1235</v>
      </c>
      <c r="C100" s="379"/>
      <c r="D100" s="380" t="s">
        <v>1236</v>
      </c>
      <c r="E100" s="380"/>
      <c r="F100" s="348">
        <v>65300</v>
      </c>
    </row>
    <row r="101" spans="1:6" ht="79.5" customHeight="1" x14ac:dyDescent="0.3">
      <c r="A101" s="347" t="s">
        <v>257</v>
      </c>
      <c r="B101" s="379" t="s">
        <v>1245</v>
      </c>
      <c r="C101" s="379"/>
      <c r="D101" s="380" t="s">
        <v>1246</v>
      </c>
      <c r="E101" s="380"/>
      <c r="F101" s="348">
        <v>1500</v>
      </c>
    </row>
    <row r="102" spans="1:6" ht="68.25" customHeight="1" x14ac:dyDescent="0.3">
      <c r="A102" s="347" t="s">
        <v>257</v>
      </c>
      <c r="B102" s="379" t="s">
        <v>1231</v>
      </c>
      <c r="C102" s="379"/>
      <c r="D102" s="380" t="s">
        <v>1232</v>
      </c>
      <c r="E102" s="380"/>
      <c r="F102" s="348">
        <v>10719.77</v>
      </c>
    </row>
    <row r="103" spans="1:6" ht="68.25" customHeight="1" x14ac:dyDescent="0.3">
      <c r="A103" s="347" t="s">
        <v>257</v>
      </c>
      <c r="B103" s="379" t="s">
        <v>1233</v>
      </c>
      <c r="C103" s="379"/>
      <c r="D103" s="380" t="s">
        <v>1234</v>
      </c>
      <c r="E103" s="380"/>
      <c r="F103" s="348">
        <v>20635240.699999999</v>
      </c>
    </row>
    <row r="104" spans="1:6" ht="57" customHeight="1" x14ac:dyDescent="0.3">
      <c r="A104" s="347" t="s">
        <v>257</v>
      </c>
      <c r="B104" s="379" t="s">
        <v>1247</v>
      </c>
      <c r="C104" s="379"/>
      <c r="D104" s="380" t="s">
        <v>1248</v>
      </c>
      <c r="E104" s="380"/>
      <c r="F104" s="348">
        <v>10407248.720000001</v>
      </c>
    </row>
    <row r="105" spans="1:6" ht="68.25" customHeight="1" x14ac:dyDescent="0.3">
      <c r="A105" s="347" t="s">
        <v>257</v>
      </c>
      <c r="B105" s="379" t="s">
        <v>1791</v>
      </c>
      <c r="C105" s="379"/>
      <c r="D105" s="380" t="s">
        <v>1792</v>
      </c>
      <c r="E105" s="380"/>
      <c r="F105" s="348">
        <v>10822.06</v>
      </c>
    </row>
    <row r="106" spans="1:6" ht="79.5" customHeight="1" x14ac:dyDescent="0.3">
      <c r="A106" s="347" t="s">
        <v>257</v>
      </c>
      <c r="B106" s="379" t="s">
        <v>258</v>
      </c>
      <c r="C106" s="379"/>
      <c r="D106" s="380" t="s">
        <v>259</v>
      </c>
      <c r="E106" s="380"/>
      <c r="F106" s="348">
        <v>307503.59000000003</v>
      </c>
    </row>
    <row r="107" spans="1:6" ht="79.5" customHeight="1" x14ac:dyDescent="0.3">
      <c r="A107" s="347" t="s">
        <v>257</v>
      </c>
      <c r="B107" s="379" t="s">
        <v>260</v>
      </c>
      <c r="C107" s="379"/>
      <c r="D107" s="380" t="s">
        <v>261</v>
      </c>
      <c r="E107" s="380"/>
      <c r="F107" s="348">
        <v>2801344.66</v>
      </c>
    </row>
    <row r="108" spans="1:6" ht="34.5" customHeight="1" x14ac:dyDescent="0.3">
      <c r="A108" s="347" t="s">
        <v>257</v>
      </c>
      <c r="B108" s="379" t="s">
        <v>1228</v>
      </c>
      <c r="C108" s="379"/>
      <c r="D108" s="380" t="s">
        <v>1229</v>
      </c>
      <c r="E108" s="380"/>
      <c r="F108" s="348">
        <v>4148876.26</v>
      </c>
    </row>
    <row r="109" spans="1:6" ht="34.5" customHeight="1" x14ac:dyDescent="0.3">
      <c r="A109" s="347" t="s">
        <v>257</v>
      </c>
      <c r="B109" s="379" t="s">
        <v>186</v>
      </c>
      <c r="C109" s="379"/>
      <c r="D109" s="380" t="s">
        <v>187</v>
      </c>
      <c r="E109" s="380"/>
      <c r="F109" s="348">
        <v>16348000</v>
      </c>
    </row>
    <row r="110" spans="1:6" ht="57" customHeight="1" x14ac:dyDescent="0.3">
      <c r="A110" s="347" t="s">
        <v>257</v>
      </c>
      <c r="B110" s="379" t="s">
        <v>190</v>
      </c>
      <c r="C110" s="379"/>
      <c r="D110" s="380" t="s">
        <v>191</v>
      </c>
      <c r="E110" s="380"/>
      <c r="F110" s="348">
        <v>80294533.75</v>
      </c>
    </row>
    <row r="111" spans="1:6" ht="57" customHeight="1" x14ac:dyDescent="0.3">
      <c r="A111" s="347" t="s">
        <v>257</v>
      </c>
      <c r="B111" s="379" t="s">
        <v>1769</v>
      </c>
      <c r="C111" s="379"/>
      <c r="D111" s="380" t="s">
        <v>1770</v>
      </c>
      <c r="E111" s="380"/>
      <c r="F111" s="348">
        <v>1365591.15</v>
      </c>
    </row>
    <row r="112" spans="1:6" ht="68.25" customHeight="1" x14ac:dyDescent="0.3">
      <c r="A112" s="347" t="s">
        <v>257</v>
      </c>
      <c r="B112" s="379" t="s">
        <v>1771</v>
      </c>
      <c r="C112" s="379"/>
      <c r="D112" s="380" t="s">
        <v>1772</v>
      </c>
      <c r="E112" s="380"/>
      <c r="F112" s="348">
        <v>1365591.15</v>
      </c>
    </row>
    <row r="113" spans="1:6" ht="15" customHeight="1" x14ac:dyDescent="0.3">
      <c r="A113" s="381" t="s">
        <v>262</v>
      </c>
      <c r="B113" s="382"/>
      <c r="C113" s="382"/>
      <c r="D113" s="383"/>
      <c r="E113" s="383"/>
      <c r="F113" s="349">
        <v>4789362642.5600004</v>
      </c>
    </row>
    <row r="114" spans="1:6" ht="135.75" customHeight="1" x14ac:dyDescent="0.3">
      <c r="A114" s="347" t="s">
        <v>263</v>
      </c>
      <c r="B114" s="379" t="s">
        <v>264</v>
      </c>
      <c r="C114" s="379"/>
      <c r="D114" s="380" t="s">
        <v>1773</v>
      </c>
      <c r="E114" s="380"/>
      <c r="F114" s="348">
        <v>1510787772.71</v>
      </c>
    </row>
    <row r="115" spans="1:6" ht="90.75" customHeight="1" x14ac:dyDescent="0.3">
      <c r="A115" s="347" t="s">
        <v>263</v>
      </c>
      <c r="B115" s="379" t="s">
        <v>265</v>
      </c>
      <c r="C115" s="379"/>
      <c r="D115" s="380" t="s">
        <v>266</v>
      </c>
      <c r="E115" s="380"/>
      <c r="F115" s="348">
        <v>1161138.1499999999</v>
      </c>
    </row>
    <row r="116" spans="1:6" ht="90.75" customHeight="1" x14ac:dyDescent="0.3">
      <c r="A116" s="347" t="s">
        <v>263</v>
      </c>
      <c r="B116" s="379" t="s">
        <v>1774</v>
      </c>
      <c r="C116" s="379"/>
      <c r="D116" s="380" t="s">
        <v>1775</v>
      </c>
      <c r="E116" s="380"/>
      <c r="F116" s="348">
        <v>82.64</v>
      </c>
    </row>
    <row r="117" spans="1:6" ht="135.75" customHeight="1" x14ac:dyDescent="0.3">
      <c r="A117" s="347" t="s">
        <v>263</v>
      </c>
      <c r="B117" s="379" t="s">
        <v>267</v>
      </c>
      <c r="C117" s="379"/>
      <c r="D117" s="380" t="s">
        <v>1776</v>
      </c>
      <c r="E117" s="380"/>
      <c r="F117" s="348">
        <v>160338.79999999999</v>
      </c>
    </row>
    <row r="118" spans="1:6" ht="79.5" customHeight="1" x14ac:dyDescent="0.3">
      <c r="A118" s="347" t="s">
        <v>263</v>
      </c>
      <c r="B118" s="379" t="s">
        <v>268</v>
      </c>
      <c r="C118" s="379"/>
      <c r="D118" s="380" t="s">
        <v>269</v>
      </c>
      <c r="E118" s="380"/>
      <c r="F118" s="348">
        <v>10769.55</v>
      </c>
    </row>
    <row r="119" spans="1:6" ht="113.25" customHeight="1" x14ac:dyDescent="0.3">
      <c r="A119" s="347" t="s">
        <v>263</v>
      </c>
      <c r="B119" s="379" t="s">
        <v>270</v>
      </c>
      <c r="C119" s="379"/>
      <c r="D119" s="380" t="s">
        <v>271</v>
      </c>
      <c r="E119" s="380"/>
      <c r="F119" s="348">
        <v>-2195.39</v>
      </c>
    </row>
    <row r="120" spans="1:6" ht="135.75" customHeight="1" x14ac:dyDescent="0.3">
      <c r="A120" s="347" t="s">
        <v>263</v>
      </c>
      <c r="B120" s="379" t="s">
        <v>272</v>
      </c>
      <c r="C120" s="379"/>
      <c r="D120" s="380" t="s">
        <v>273</v>
      </c>
      <c r="E120" s="380"/>
      <c r="F120" s="348">
        <v>2255620.85</v>
      </c>
    </row>
    <row r="121" spans="1:6" ht="113.25" customHeight="1" x14ac:dyDescent="0.3">
      <c r="A121" s="347" t="s">
        <v>263</v>
      </c>
      <c r="B121" s="379" t="s">
        <v>274</v>
      </c>
      <c r="C121" s="379"/>
      <c r="D121" s="380" t="s">
        <v>275</v>
      </c>
      <c r="E121" s="380"/>
      <c r="F121" s="348">
        <v>878.51</v>
      </c>
    </row>
    <row r="122" spans="1:6" ht="135.75" customHeight="1" x14ac:dyDescent="0.3">
      <c r="A122" s="347" t="s">
        <v>263</v>
      </c>
      <c r="B122" s="379" t="s">
        <v>276</v>
      </c>
      <c r="C122" s="379"/>
      <c r="D122" s="380" t="s">
        <v>277</v>
      </c>
      <c r="E122" s="380"/>
      <c r="F122" s="348">
        <v>5246.98</v>
      </c>
    </row>
    <row r="123" spans="1:6" ht="79.5" customHeight="1" x14ac:dyDescent="0.3">
      <c r="A123" s="347" t="s">
        <v>263</v>
      </c>
      <c r="B123" s="379" t="s">
        <v>278</v>
      </c>
      <c r="C123" s="379"/>
      <c r="D123" s="380" t="s">
        <v>279</v>
      </c>
      <c r="E123" s="380"/>
      <c r="F123" s="348">
        <v>23995066.34</v>
      </c>
    </row>
    <row r="124" spans="1:6" ht="57" customHeight="1" x14ac:dyDescent="0.3">
      <c r="A124" s="347" t="s">
        <v>263</v>
      </c>
      <c r="B124" s="379" t="s">
        <v>280</v>
      </c>
      <c r="C124" s="379"/>
      <c r="D124" s="380" t="s">
        <v>281</v>
      </c>
      <c r="E124" s="380"/>
      <c r="F124" s="348">
        <v>170822.61</v>
      </c>
    </row>
    <row r="125" spans="1:6" ht="79.5" customHeight="1" x14ac:dyDescent="0.3">
      <c r="A125" s="347" t="s">
        <v>263</v>
      </c>
      <c r="B125" s="379" t="s">
        <v>282</v>
      </c>
      <c r="C125" s="379"/>
      <c r="D125" s="380" t="s">
        <v>283</v>
      </c>
      <c r="E125" s="380"/>
      <c r="F125" s="348">
        <v>103933</v>
      </c>
    </row>
    <row r="126" spans="1:6" ht="158.25" customHeight="1" x14ac:dyDescent="0.3">
      <c r="A126" s="347" t="s">
        <v>263</v>
      </c>
      <c r="B126" s="379" t="s">
        <v>1339</v>
      </c>
      <c r="C126" s="379"/>
      <c r="D126" s="380" t="s">
        <v>1777</v>
      </c>
      <c r="E126" s="380"/>
      <c r="F126" s="348">
        <v>261121672.24000001</v>
      </c>
    </row>
    <row r="127" spans="1:6" ht="102" customHeight="1" x14ac:dyDescent="0.3">
      <c r="A127" s="347" t="s">
        <v>263</v>
      </c>
      <c r="B127" s="379" t="s">
        <v>1340</v>
      </c>
      <c r="C127" s="379"/>
      <c r="D127" s="380" t="s">
        <v>1778</v>
      </c>
      <c r="E127" s="380"/>
      <c r="F127" s="348">
        <v>134497.71</v>
      </c>
    </row>
    <row r="128" spans="1:6" ht="158.25" customHeight="1" x14ac:dyDescent="0.3">
      <c r="A128" s="347" t="s">
        <v>263</v>
      </c>
      <c r="B128" s="379" t="s">
        <v>1779</v>
      </c>
      <c r="C128" s="379"/>
      <c r="D128" s="380" t="s">
        <v>1780</v>
      </c>
      <c r="E128" s="380"/>
      <c r="F128" s="348">
        <v>11520.46</v>
      </c>
    </row>
    <row r="129" spans="1:6" ht="102" customHeight="1" x14ac:dyDescent="0.3">
      <c r="A129" s="347" t="s">
        <v>263</v>
      </c>
      <c r="B129" s="379" t="s">
        <v>1341</v>
      </c>
      <c r="C129" s="379"/>
      <c r="D129" s="380" t="s">
        <v>1781</v>
      </c>
      <c r="E129" s="380"/>
      <c r="F129" s="348">
        <v>-10224.11</v>
      </c>
    </row>
    <row r="130" spans="1:6" ht="135.75" customHeight="1" x14ac:dyDescent="0.3">
      <c r="A130" s="347" t="s">
        <v>263</v>
      </c>
      <c r="B130" s="379" t="s">
        <v>1342</v>
      </c>
      <c r="C130" s="379"/>
      <c r="D130" s="380" t="s">
        <v>1782</v>
      </c>
      <c r="E130" s="380"/>
      <c r="F130" s="348">
        <v>195000</v>
      </c>
    </row>
    <row r="131" spans="1:6" ht="124.5" customHeight="1" x14ac:dyDescent="0.3">
      <c r="A131" s="347" t="s">
        <v>263</v>
      </c>
      <c r="B131" s="379" t="s">
        <v>1783</v>
      </c>
      <c r="C131" s="379"/>
      <c r="D131" s="380" t="s">
        <v>1784</v>
      </c>
      <c r="E131" s="380"/>
      <c r="F131" s="348">
        <v>1131000</v>
      </c>
    </row>
    <row r="132" spans="1:6" ht="34.5" customHeight="1" x14ac:dyDescent="0.3">
      <c r="A132" s="347" t="s">
        <v>263</v>
      </c>
      <c r="B132" s="379" t="s">
        <v>1797</v>
      </c>
      <c r="C132" s="379"/>
      <c r="D132" s="380" t="s">
        <v>29</v>
      </c>
      <c r="E132" s="380"/>
      <c r="F132" s="348">
        <v>674443594.57000005</v>
      </c>
    </row>
    <row r="133" spans="1:6" ht="45.75" customHeight="1" x14ac:dyDescent="0.3">
      <c r="A133" s="347" t="s">
        <v>263</v>
      </c>
      <c r="B133" s="379" t="s">
        <v>1798</v>
      </c>
      <c r="C133" s="379"/>
      <c r="D133" s="380" t="s">
        <v>1799</v>
      </c>
      <c r="E133" s="380"/>
      <c r="F133" s="348">
        <v>-28530.89</v>
      </c>
    </row>
    <row r="134" spans="1:6" ht="68.25" customHeight="1" x14ac:dyDescent="0.3">
      <c r="A134" s="347" t="s">
        <v>263</v>
      </c>
      <c r="B134" s="379" t="s">
        <v>1800</v>
      </c>
      <c r="C134" s="379"/>
      <c r="D134" s="380" t="s">
        <v>1801</v>
      </c>
      <c r="E134" s="380"/>
      <c r="F134" s="348">
        <v>173795735.22999999</v>
      </c>
    </row>
    <row r="135" spans="1:6" ht="57" customHeight="1" x14ac:dyDescent="0.3">
      <c r="A135" s="347" t="s">
        <v>263</v>
      </c>
      <c r="B135" s="379" t="s">
        <v>1802</v>
      </c>
      <c r="C135" s="379"/>
      <c r="D135" s="380" t="s">
        <v>1803</v>
      </c>
      <c r="E135" s="380"/>
      <c r="F135" s="348">
        <v>166.5</v>
      </c>
    </row>
    <row r="136" spans="1:6" ht="68.25" customHeight="1" x14ac:dyDescent="0.3">
      <c r="A136" s="347" t="s">
        <v>263</v>
      </c>
      <c r="B136" s="379" t="s">
        <v>284</v>
      </c>
      <c r="C136" s="379"/>
      <c r="D136" s="380" t="s">
        <v>1343</v>
      </c>
      <c r="E136" s="380"/>
      <c r="F136" s="348">
        <v>20280.03</v>
      </c>
    </row>
    <row r="137" spans="1:6" ht="45.75" customHeight="1" x14ac:dyDescent="0.3">
      <c r="A137" s="347" t="s">
        <v>263</v>
      </c>
      <c r="B137" s="379" t="s">
        <v>285</v>
      </c>
      <c r="C137" s="379"/>
      <c r="D137" s="380" t="s">
        <v>286</v>
      </c>
      <c r="E137" s="380"/>
      <c r="F137" s="348">
        <v>12086.92</v>
      </c>
    </row>
    <row r="138" spans="1:6" ht="57" customHeight="1" x14ac:dyDescent="0.3">
      <c r="A138" s="347" t="s">
        <v>263</v>
      </c>
      <c r="B138" s="379" t="s">
        <v>287</v>
      </c>
      <c r="C138" s="379"/>
      <c r="D138" s="380" t="s">
        <v>288</v>
      </c>
      <c r="E138" s="380"/>
      <c r="F138" s="348">
        <v>-248344.02</v>
      </c>
    </row>
    <row r="139" spans="1:6" ht="34.5" customHeight="1" x14ac:dyDescent="0.3">
      <c r="A139" s="347" t="s">
        <v>263</v>
      </c>
      <c r="B139" s="379" t="s">
        <v>289</v>
      </c>
      <c r="C139" s="379"/>
      <c r="D139" s="380" t="s">
        <v>290</v>
      </c>
      <c r="E139" s="380"/>
      <c r="F139" s="348">
        <v>178936.85</v>
      </c>
    </row>
    <row r="140" spans="1:6" ht="57" customHeight="1" x14ac:dyDescent="0.3">
      <c r="A140" s="347" t="s">
        <v>263</v>
      </c>
      <c r="B140" s="379" t="s">
        <v>291</v>
      </c>
      <c r="C140" s="379"/>
      <c r="D140" s="380" t="s">
        <v>292</v>
      </c>
      <c r="E140" s="380"/>
      <c r="F140" s="348">
        <v>98216.65</v>
      </c>
    </row>
    <row r="141" spans="1:6" ht="68.25" customHeight="1" x14ac:dyDescent="0.3">
      <c r="A141" s="347" t="s">
        <v>263</v>
      </c>
      <c r="B141" s="379" t="s">
        <v>293</v>
      </c>
      <c r="C141" s="379"/>
      <c r="D141" s="380" t="s">
        <v>294</v>
      </c>
      <c r="E141" s="380"/>
      <c r="F141" s="348">
        <v>381.42</v>
      </c>
    </row>
    <row r="142" spans="1:6" ht="45.75" customHeight="1" x14ac:dyDescent="0.3">
      <c r="A142" s="347" t="s">
        <v>263</v>
      </c>
      <c r="B142" s="379" t="s">
        <v>295</v>
      </c>
      <c r="C142" s="379"/>
      <c r="D142" s="380" t="s">
        <v>296</v>
      </c>
      <c r="E142" s="380"/>
      <c r="F142" s="348">
        <v>8701.6200000000008</v>
      </c>
    </row>
    <row r="143" spans="1:6" ht="45.75" customHeight="1" x14ac:dyDescent="0.3">
      <c r="A143" s="347" t="s">
        <v>263</v>
      </c>
      <c r="B143" s="379" t="s">
        <v>1344</v>
      </c>
      <c r="C143" s="379"/>
      <c r="D143" s="380" t="s">
        <v>1345</v>
      </c>
      <c r="E143" s="380"/>
      <c r="F143" s="348">
        <v>206093</v>
      </c>
    </row>
    <row r="144" spans="1:6" ht="23.25" customHeight="1" x14ac:dyDescent="0.3">
      <c r="A144" s="347" t="s">
        <v>263</v>
      </c>
      <c r="B144" s="379" t="s">
        <v>1346</v>
      </c>
      <c r="C144" s="379"/>
      <c r="D144" s="380" t="s">
        <v>1347</v>
      </c>
      <c r="E144" s="380"/>
      <c r="F144" s="348">
        <v>11949.09</v>
      </c>
    </row>
    <row r="145" spans="1:6" ht="68.25" customHeight="1" x14ac:dyDescent="0.3">
      <c r="A145" s="347" t="s">
        <v>263</v>
      </c>
      <c r="B145" s="379" t="s">
        <v>297</v>
      </c>
      <c r="C145" s="379"/>
      <c r="D145" s="380" t="s">
        <v>298</v>
      </c>
      <c r="E145" s="380"/>
      <c r="F145" s="348">
        <v>97579966.75</v>
      </c>
    </row>
    <row r="146" spans="1:6" ht="45.75" customHeight="1" x14ac:dyDescent="0.3">
      <c r="A146" s="347" t="s">
        <v>263</v>
      </c>
      <c r="B146" s="379" t="s">
        <v>299</v>
      </c>
      <c r="C146" s="379"/>
      <c r="D146" s="380" t="s">
        <v>300</v>
      </c>
      <c r="E146" s="380"/>
      <c r="F146" s="348">
        <v>481405.81</v>
      </c>
    </row>
    <row r="147" spans="1:6" ht="79.5" customHeight="1" x14ac:dyDescent="0.3">
      <c r="A147" s="347" t="s">
        <v>263</v>
      </c>
      <c r="B147" s="379" t="s">
        <v>301</v>
      </c>
      <c r="C147" s="379"/>
      <c r="D147" s="380" t="s">
        <v>302</v>
      </c>
      <c r="E147" s="380"/>
      <c r="F147" s="348">
        <v>248791525.12</v>
      </c>
    </row>
    <row r="148" spans="1:6" ht="57" customHeight="1" x14ac:dyDescent="0.3">
      <c r="A148" s="347" t="s">
        <v>263</v>
      </c>
      <c r="B148" s="379" t="s">
        <v>303</v>
      </c>
      <c r="C148" s="379"/>
      <c r="D148" s="380" t="s">
        <v>304</v>
      </c>
      <c r="E148" s="380"/>
      <c r="F148" s="348">
        <v>2198913.48</v>
      </c>
    </row>
    <row r="149" spans="1:6" ht="34.5" customHeight="1" x14ac:dyDescent="0.3">
      <c r="A149" s="347" t="s">
        <v>263</v>
      </c>
      <c r="B149" s="379" t="s">
        <v>1804</v>
      </c>
      <c r="C149" s="379"/>
      <c r="D149" s="380" t="s">
        <v>1805</v>
      </c>
      <c r="E149" s="380"/>
      <c r="F149" s="348">
        <v>1379185537.9400001</v>
      </c>
    </row>
    <row r="150" spans="1:6" ht="34.5" customHeight="1" x14ac:dyDescent="0.3">
      <c r="A150" s="347" t="s">
        <v>263</v>
      </c>
      <c r="B150" s="379" t="s">
        <v>1806</v>
      </c>
      <c r="C150" s="379"/>
      <c r="D150" s="380" t="s">
        <v>1807</v>
      </c>
      <c r="E150" s="380"/>
      <c r="F150" s="348">
        <v>372663831.77999997</v>
      </c>
    </row>
    <row r="151" spans="1:6" ht="68.25" customHeight="1" x14ac:dyDescent="0.3">
      <c r="A151" s="347" t="s">
        <v>263</v>
      </c>
      <c r="B151" s="379" t="s">
        <v>1348</v>
      </c>
      <c r="C151" s="379"/>
      <c r="D151" s="380" t="s">
        <v>1349</v>
      </c>
      <c r="E151" s="380"/>
      <c r="F151" s="348">
        <v>35294657.399999999</v>
      </c>
    </row>
    <row r="152" spans="1:6" ht="79.5" customHeight="1" x14ac:dyDescent="0.3">
      <c r="A152" s="347" t="s">
        <v>263</v>
      </c>
      <c r="B152" s="379" t="s">
        <v>1350</v>
      </c>
      <c r="C152" s="379"/>
      <c r="D152" s="380" t="s">
        <v>1351</v>
      </c>
      <c r="E152" s="380"/>
      <c r="F152" s="348">
        <v>3491456.01</v>
      </c>
    </row>
    <row r="153" spans="1:6" ht="57" customHeight="1" x14ac:dyDescent="0.3">
      <c r="A153" s="347" t="s">
        <v>263</v>
      </c>
      <c r="B153" s="379" t="s">
        <v>305</v>
      </c>
      <c r="C153" s="379"/>
      <c r="D153" s="380" t="s">
        <v>306</v>
      </c>
      <c r="E153" s="380"/>
      <c r="F153" s="348">
        <v>-101755.51</v>
      </c>
    </row>
    <row r="154" spans="1:6" ht="79.5" customHeight="1" x14ac:dyDescent="0.3">
      <c r="A154" s="347" t="s">
        <v>263</v>
      </c>
      <c r="B154" s="379" t="s">
        <v>307</v>
      </c>
      <c r="C154" s="379"/>
      <c r="D154" s="380" t="s">
        <v>308</v>
      </c>
      <c r="E154" s="380"/>
      <c r="F154" s="348">
        <v>-672.91</v>
      </c>
    </row>
    <row r="155" spans="1:6" ht="45.75" customHeight="1" x14ac:dyDescent="0.3">
      <c r="A155" s="347" t="s">
        <v>263</v>
      </c>
      <c r="B155" s="379" t="s">
        <v>309</v>
      </c>
      <c r="C155" s="379"/>
      <c r="D155" s="380" t="s">
        <v>310</v>
      </c>
      <c r="E155" s="380"/>
      <c r="F155" s="348">
        <v>29.91</v>
      </c>
    </row>
    <row r="156" spans="1:6" ht="79.5" customHeight="1" x14ac:dyDescent="0.3">
      <c r="A156" s="347" t="s">
        <v>263</v>
      </c>
      <c r="B156" s="379" t="s">
        <v>311</v>
      </c>
      <c r="C156" s="379"/>
      <c r="D156" s="380" t="s">
        <v>312</v>
      </c>
      <c r="E156" s="380"/>
      <c r="F156" s="348">
        <v>8</v>
      </c>
    </row>
    <row r="157" spans="1:6" ht="23.25" customHeight="1" x14ac:dyDescent="0.3">
      <c r="A157" s="347" t="s">
        <v>263</v>
      </c>
      <c r="B157" s="379" t="s">
        <v>313</v>
      </c>
      <c r="C157" s="379"/>
      <c r="D157" s="380" t="s">
        <v>314</v>
      </c>
      <c r="E157" s="380"/>
      <c r="F157" s="348">
        <v>-631.69000000000005</v>
      </c>
    </row>
    <row r="158" spans="1:6" ht="68.25" customHeight="1" x14ac:dyDescent="0.3">
      <c r="A158" s="347" t="s">
        <v>263</v>
      </c>
      <c r="B158" s="379" t="s">
        <v>1791</v>
      </c>
      <c r="C158" s="379"/>
      <c r="D158" s="380" t="s">
        <v>1792</v>
      </c>
      <c r="E158" s="380"/>
      <c r="F158" s="348">
        <v>-5311</v>
      </c>
    </row>
    <row r="159" spans="1:6" ht="68.25" customHeight="1" x14ac:dyDescent="0.3">
      <c r="A159" s="347" t="s">
        <v>263</v>
      </c>
      <c r="B159" s="379" t="s">
        <v>1249</v>
      </c>
      <c r="C159" s="379"/>
      <c r="D159" s="380" t="s">
        <v>1250</v>
      </c>
      <c r="E159" s="380"/>
      <c r="F159" s="348">
        <v>51473.45</v>
      </c>
    </row>
    <row r="160" spans="1:6" ht="15" customHeight="1" x14ac:dyDescent="0.3">
      <c r="A160" s="381" t="s">
        <v>315</v>
      </c>
      <c r="B160" s="382"/>
      <c r="C160" s="382"/>
      <c r="D160" s="383"/>
      <c r="E160" s="383"/>
      <c r="F160" s="349">
        <v>179866.99</v>
      </c>
    </row>
    <row r="161" spans="1:6" ht="68.25" customHeight="1" x14ac:dyDescent="0.3">
      <c r="A161" s="347" t="s">
        <v>316</v>
      </c>
      <c r="B161" s="379" t="s">
        <v>1791</v>
      </c>
      <c r="C161" s="379"/>
      <c r="D161" s="380" t="s">
        <v>1792</v>
      </c>
      <c r="E161" s="380"/>
      <c r="F161" s="348">
        <v>179866.99</v>
      </c>
    </row>
    <row r="162" spans="1:6" ht="15" customHeight="1" x14ac:dyDescent="0.3">
      <c r="A162" s="381" t="s">
        <v>1352</v>
      </c>
      <c r="B162" s="382"/>
      <c r="C162" s="382"/>
      <c r="D162" s="383"/>
      <c r="E162" s="383"/>
      <c r="F162" s="349">
        <v>388500</v>
      </c>
    </row>
    <row r="163" spans="1:6" ht="15" customHeight="1" x14ac:dyDescent="0.3">
      <c r="A163" s="381" t="s">
        <v>1785</v>
      </c>
      <c r="B163" s="382"/>
      <c r="C163" s="382"/>
      <c r="D163" s="383"/>
      <c r="E163" s="383"/>
      <c r="F163" s="349">
        <v>110919.7</v>
      </c>
    </row>
    <row r="164" spans="1:6" ht="79.5" customHeight="1" x14ac:dyDescent="0.3">
      <c r="A164" s="347" t="s">
        <v>1786</v>
      </c>
      <c r="B164" s="379" t="s">
        <v>1808</v>
      </c>
      <c r="C164" s="379"/>
      <c r="D164" s="380" t="s">
        <v>1809</v>
      </c>
      <c r="E164" s="380"/>
      <c r="F164" s="348">
        <v>21248.76</v>
      </c>
    </row>
    <row r="165" spans="1:6" ht="102" customHeight="1" x14ac:dyDescent="0.3">
      <c r="A165" s="347" t="s">
        <v>1786</v>
      </c>
      <c r="B165" s="379" t="s">
        <v>1810</v>
      </c>
      <c r="C165" s="379"/>
      <c r="D165" s="380" t="s">
        <v>1811</v>
      </c>
      <c r="E165" s="380"/>
      <c r="F165" s="348">
        <v>42266.5</v>
      </c>
    </row>
    <row r="166" spans="1:6" ht="79.5" customHeight="1" x14ac:dyDescent="0.3">
      <c r="A166" s="347" t="s">
        <v>1786</v>
      </c>
      <c r="B166" s="379" t="s">
        <v>1812</v>
      </c>
      <c r="C166" s="379"/>
      <c r="D166" s="380" t="s">
        <v>1813</v>
      </c>
      <c r="E166" s="380"/>
      <c r="F166" s="348">
        <v>1000</v>
      </c>
    </row>
    <row r="167" spans="1:6" ht="79.5" customHeight="1" x14ac:dyDescent="0.3">
      <c r="A167" s="347" t="s">
        <v>1786</v>
      </c>
      <c r="B167" s="379" t="s">
        <v>1814</v>
      </c>
      <c r="C167" s="379"/>
      <c r="D167" s="380" t="s">
        <v>1815</v>
      </c>
      <c r="E167" s="380"/>
      <c r="F167" s="348">
        <v>5050</v>
      </c>
    </row>
    <row r="168" spans="1:6" ht="90.75" customHeight="1" x14ac:dyDescent="0.3">
      <c r="A168" s="347" t="s">
        <v>1786</v>
      </c>
      <c r="B168" s="379" t="s">
        <v>1816</v>
      </c>
      <c r="C168" s="379"/>
      <c r="D168" s="380" t="s">
        <v>1817</v>
      </c>
      <c r="E168" s="380"/>
      <c r="F168" s="348">
        <v>41354.44</v>
      </c>
    </row>
    <row r="169" spans="1:6" ht="15" customHeight="1" x14ac:dyDescent="0.3">
      <c r="A169" s="381" t="s">
        <v>1251</v>
      </c>
      <c r="B169" s="382"/>
      <c r="C169" s="382"/>
      <c r="D169" s="383"/>
      <c r="E169" s="383"/>
      <c r="F169" s="349">
        <v>14400</v>
      </c>
    </row>
    <row r="170" spans="1:6" ht="34.5" customHeight="1" x14ac:dyDescent="0.3">
      <c r="A170" s="347" t="s">
        <v>318</v>
      </c>
      <c r="B170" s="379" t="s">
        <v>126</v>
      </c>
      <c r="C170" s="379"/>
      <c r="D170" s="380" t="s">
        <v>127</v>
      </c>
      <c r="E170" s="380"/>
      <c r="F170" s="348">
        <v>14400</v>
      </c>
    </row>
    <row r="171" spans="1:6" ht="23.25" customHeight="1" x14ac:dyDescent="0.3">
      <c r="A171" s="381" t="s">
        <v>1252</v>
      </c>
      <c r="B171" s="382"/>
      <c r="C171" s="382"/>
      <c r="D171" s="383"/>
      <c r="E171" s="383"/>
      <c r="F171" s="349">
        <v>9667586.8900000006</v>
      </c>
    </row>
    <row r="172" spans="1:6" ht="79.5" customHeight="1" x14ac:dyDescent="0.3">
      <c r="A172" s="347" t="s">
        <v>1253</v>
      </c>
      <c r="B172" s="379" t="s">
        <v>1808</v>
      </c>
      <c r="C172" s="379"/>
      <c r="D172" s="380" t="s">
        <v>1809</v>
      </c>
      <c r="E172" s="380"/>
      <c r="F172" s="348">
        <v>67500</v>
      </c>
    </row>
    <row r="173" spans="1:6" ht="102" customHeight="1" x14ac:dyDescent="0.3">
      <c r="A173" s="347" t="s">
        <v>1253</v>
      </c>
      <c r="B173" s="379" t="s">
        <v>1810</v>
      </c>
      <c r="C173" s="379"/>
      <c r="D173" s="380" t="s">
        <v>1811</v>
      </c>
      <c r="E173" s="380"/>
      <c r="F173" s="348">
        <v>154964.26</v>
      </c>
    </row>
    <row r="174" spans="1:6" ht="79.5" customHeight="1" x14ac:dyDescent="0.3">
      <c r="A174" s="347" t="s">
        <v>1253</v>
      </c>
      <c r="B174" s="379" t="s">
        <v>1812</v>
      </c>
      <c r="C174" s="379"/>
      <c r="D174" s="380" t="s">
        <v>1813</v>
      </c>
      <c r="E174" s="380"/>
      <c r="F174" s="348">
        <v>80040.820000000007</v>
      </c>
    </row>
    <row r="175" spans="1:6" ht="90.75" customHeight="1" x14ac:dyDescent="0.3">
      <c r="A175" s="347" t="s">
        <v>1253</v>
      </c>
      <c r="B175" s="379" t="s">
        <v>1818</v>
      </c>
      <c r="C175" s="379"/>
      <c r="D175" s="380" t="s">
        <v>1819</v>
      </c>
      <c r="E175" s="380"/>
      <c r="F175" s="348">
        <v>2897.87</v>
      </c>
    </row>
    <row r="176" spans="1:6" ht="79.5" customHeight="1" x14ac:dyDescent="0.3">
      <c r="A176" s="347" t="s">
        <v>1253</v>
      </c>
      <c r="B176" s="379" t="s">
        <v>1814</v>
      </c>
      <c r="C176" s="379"/>
      <c r="D176" s="380" t="s">
        <v>1815</v>
      </c>
      <c r="E176" s="380"/>
      <c r="F176" s="348">
        <v>31500</v>
      </c>
    </row>
    <row r="177" spans="1:6" ht="79.5" customHeight="1" x14ac:dyDescent="0.3">
      <c r="A177" s="347" t="s">
        <v>1253</v>
      </c>
      <c r="B177" s="379" t="s">
        <v>1820</v>
      </c>
      <c r="C177" s="379"/>
      <c r="D177" s="380" t="s">
        <v>1821</v>
      </c>
      <c r="E177" s="380"/>
      <c r="F177" s="348">
        <v>5000</v>
      </c>
    </row>
    <row r="178" spans="1:6" ht="102" customHeight="1" x14ac:dyDescent="0.3">
      <c r="A178" s="347" t="s">
        <v>1253</v>
      </c>
      <c r="B178" s="379" t="s">
        <v>1822</v>
      </c>
      <c r="C178" s="379"/>
      <c r="D178" s="380" t="s">
        <v>1823</v>
      </c>
      <c r="E178" s="380"/>
      <c r="F178" s="348">
        <v>564028.68999999994</v>
      </c>
    </row>
    <row r="179" spans="1:6" ht="113.25" customHeight="1" x14ac:dyDescent="0.3">
      <c r="A179" s="347" t="s">
        <v>1253</v>
      </c>
      <c r="B179" s="379" t="s">
        <v>1824</v>
      </c>
      <c r="C179" s="379"/>
      <c r="D179" s="380" t="s">
        <v>1825</v>
      </c>
      <c r="E179" s="380"/>
      <c r="F179" s="348">
        <v>77564.460000000006</v>
      </c>
    </row>
    <row r="180" spans="1:6" ht="90.75" customHeight="1" x14ac:dyDescent="0.3">
      <c r="A180" s="347" t="s">
        <v>1253</v>
      </c>
      <c r="B180" s="379" t="s">
        <v>1254</v>
      </c>
      <c r="C180" s="379"/>
      <c r="D180" s="380" t="s">
        <v>1255</v>
      </c>
      <c r="E180" s="380"/>
      <c r="F180" s="348">
        <v>2928540.8</v>
      </c>
    </row>
    <row r="181" spans="1:6" ht="90.75" customHeight="1" x14ac:dyDescent="0.3">
      <c r="A181" s="347" t="s">
        <v>1253</v>
      </c>
      <c r="B181" s="379" t="s">
        <v>1826</v>
      </c>
      <c r="C181" s="379"/>
      <c r="D181" s="380" t="s">
        <v>1827</v>
      </c>
      <c r="E181" s="380"/>
      <c r="F181" s="348">
        <v>2272.63</v>
      </c>
    </row>
    <row r="182" spans="1:6" ht="124.5" customHeight="1" x14ac:dyDescent="0.3">
      <c r="A182" s="347" t="s">
        <v>1253</v>
      </c>
      <c r="B182" s="379" t="s">
        <v>1787</v>
      </c>
      <c r="C182" s="379"/>
      <c r="D182" s="380" t="s">
        <v>1788</v>
      </c>
      <c r="E182" s="380"/>
      <c r="F182" s="348">
        <v>750</v>
      </c>
    </row>
    <row r="183" spans="1:6" ht="79.5" customHeight="1" x14ac:dyDescent="0.3">
      <c r="A183" s="347" t="s">
        <v>1253</v>
      </c>
      <c r="B183" s="379" t="s">
        <v>1828</v>
      </c>
      <c r="C183" s="379"/>
      <c r="D183" s="380" t="s">
        <v>1829</v>
      </c>
      <c r="E183" s="380"/>
      <c r="F183" s="348">
        <v>585458.68000000005</v>
      </c>
    </row>
    <row r="184" spans="1:6" ht="90.75" customHeight="1" x14ac:dyDescent="0.3">
      <c r="A184" s="347" t="s">
        <v>1253</v>
      </c>
      <c r="B184" s="379" t="s">
        <v>1816</v>
      </c>
      <c r="C184" s="379"/>
      <c r="D184" s="380" t="s">
        <v>1817</v>
      </c>
      <c r="E184" s="380"/>
      <c r="F184" s="348">
        <v>5167068.68</v>
      </c>
    </row>
    <row r="185" spans="1:6" ht="15" customHeight="1" thickBot="1" x14ac:dyDescent="0.35">
      <c r="A185" s="385" t="s">
        <v>221</v>
      </c>
      <c r="B185" s="386"/>
      <c r="C185" s="386"/>
      <c r="D185" s="386"/>
      <c r="E185" s="386"/>
      <c r="F185" s="351">
        <v>10965038771.219999</v>
      </c>
    </row>
    <row r="186" spans="1:6" ht="12.75" customHeight="1" x14ac:dyDescent="0.3">
      <c r="A186" s="344"/>
      <c r="B186" s="384"/>
      <c r="C186" s="384"/>
      <c r="D186" s="384"/>
      <c r="E186" s="384"/>
      <c r="F186" s="344"/>
    </row>
    <row r="249" ht="113.25" customHeight="1" x14ac:dyDescent="0.3"/>
    <row r="250" ht="113.25" customHeight="1" x14ac:dyDescent="0.3"/>
    <row r="251" ht="113.25" customHeight="1" x14ac:dyDescent="0.3"/>
    <row r="252" ht="102" customHeight="1" x14ac:dyDescent="0.3"/>
    <row r="253" ht="12.75" customHeight="1" x14ac:dyDescent="0.3"/>
    <row r="254" ht="23.25" customHeight="1" x14ac:dyDescent="0.3"/>
  </sheetData>
  <mergeCells count="344">
    <mergeCell ref="B127:C127"/>
    <mergeCell ref="B90:C90"/>
    <mergeCell ref="D90:E90"/>
    <mergeCell ref="B91:C91"/>
    <mergeCell ref="B103:C103"/>
    <mergeCell ref="B106:C106"/>
    <mergeCell ref="B109:C109"/>
    <mergeCell ref="B112:C112"/>
    <mergeCell ref="B115:C115"/>
    <mergeCell ref="B118:C118"/>
    <mergeCell ref="B94:C94"/>
    <mergeCell ref="D94:E94"/>
    <mergeCell ref="B95:C95"/>
    <mergeCell ref="D95:E95"/>
    <mergeCell ref="B96:C96"/>
    <mergeCell ref="D96:E96"/>
    <mergeCell ref="D91:E91"/>
    <mergeCell ref="B92:C92"/>
    <mergeCell ref="D92:E92"/>
    <mergeCell ref="B93:C93"/>
    <mergeCell ref="D93:E93"/>
    <mergeCell ref="B100:C100"/>
    <mergeCell ref="D100:E100"/>
    <mergeCell ref="B101:C101"/>
    <mergeCell ref="A12:E12"/>
    <mergeCell ref="B13:C13"/>
    <mergeCell ref="D13:E13"/>
    <mergeCell ref="B14:C14"/>
    <mergeCell ref="D14:E14"/>
    <mergeCell ref="A9:A10"/>
    <mergeCell ref="B9:C10"/>
    <mergeCell ref="D9:E10"/>
    <mergeCell ref="B11:C11"/>
    <mergeCell ref="D11:E11"/>
    <mergeCell ref="B18:C18"/>
    <mergeCell ref="D18:E18"/>
    <mergeCell ref="B19:C19"/>
    <mergeCell ref="D19:E19"/>
    <mergeCell ref="A20:E20"/>
    <mergeCell ref="B15:C15"/>
    <mergeCell ref="D15:E15"/>
    <mergeCell ref="B16:C16"/>
    <mergeCell ref="D16:E16"/>
    <mergeCell ref="B17:C17"/>
    <mergeCell ref="D17:E17"/>
    <mergeCell ref="B24:C24"/>
    <mergeCell ref="D24:E24"/>
    <mergeCell ref="B25:C25"/>
    <mergeCell ref="D25:E25"/>
    <mergeCell ref="B26:C26"/>
    <mergeCell ref="D26:E26"/>
    <mergeCell ref="B21:C21"/>
    <mergeCell ref="D21:E21"/>
    <mergeCell ref="B22:C22"/>
    <mergeCell ref="D22:E22"/>
    <mergeCell ref="B23:C23"/>
    <mergeCell ref="D23:E23"/>
    <mergeCell ref="B30:C30"/>
    <mergeCell ref="D30:E30"/>
    <mergeCell ref="B31:C31"/>
    <mergeCell ref="D31:E31"/>
    <mergeCell ref="B32:C32"/>
    <mergeCell ref="D32:E32"/>
    <mergeCell ref="B27:C27"/>
    <mergeCell ref="D27:E27"/>
    <mergeCell ref="B28:C28"/>
    <mergeCell ref="D28:E28"/>
    <mergeCell ref="B29:C29"/>
    <mergeCell ref="D29:E29"/>
    <mergeCell ref="B36:C36"/>
    <mergeCell ref="D36:E36"/>
    <mergeCell ref="B37:C37"/>
    <mergeCell ref="D37:E37"/>
    <mergeCell ref="B38:C38"/>
    <mergeCell ref="D38:E38"/>
    <mergeCell ref="B33:C33"/>
    <mergeCell ref="D33:E33"/>
    <mergeCell ref="B34:C34"/>
    <mergeCell ref="D34:E34"/>
    <mergeCell ref="B35:C35"/>
    <mergeCell ref="D35:E35"/>
    <mergeCell ref="B42:C42"/>
    <mergeCell ref="D42:E42"/>
    <mergeCell ref="B43:C43"/>
    <mergeCell ref="D43:E43"/>
    <mergeCell ref="B44:C44"/>
    <mergeCell ref="D44:E44"/>
    <mergeCell ref="B39:C39"/>
    <mergeCell ref="D39:E39"/>
    <mergeCell ref="B40:C40"/>
    <mergeCell ref="D40:E40"/>
    <mergeCell ref="B41:C41"/>
    <mergeCell ref="D41:E41"/>
    <mergeCell ref="B48:C48"/>
    <mergeCell ref="D48:E48"/>
    <mergeCell ref="B49:C49"/>
    <mergeCell ref="D49:E49"/>
    <mergeCell ref="B50:C50"/>
    <mergeCell ref="D50:E50"/>
    <mergeCell ref="B45:C45"/>
    <mergeCell ref="D45:E45"/>
    <mergeCell ref="B46:C46"/>
    <mergeCell ref="D46:E46"/>
    <mergeCell ref="B47:C47"/>
    <mergeCell ref="D47:E47"/>
    <mergeCell ref="B54:C54"/>
    <mergeCell ref="D54:E54"/>
    <mergeCell ref="B55:C55"/>
    <mergeCell ref="D55:E55"/>
    <mergeCell ref="A56:E56"/>
    <mergeCell ref="B51:C51"/>
    <mergeCell ref="D51:E51"/>
    <mergeCell ref="B52:C52"/>
    <mergeCell ref="D52:E52"/>
    <mergeCell ref="A53:E53"/>
    <mergeCell ref="B60:C60"/>
    <mergeCell ref="D60:E60"/>
    <mergeCell ref="B62:C62"/>
    <mergeCell ref="D62:E62"/>
    <mergeCell ref="A61:E61"/>
    <mergeCell ref="B57:C57"/>
    <mergeCell ref="D57:E57"/>
    <mergeCell ref="B58:C58"/>
    <mergeCell ref="D58:E58"/>
    <mergeCell ref="B59:C59"/>
    <mergeCell ref="D59:E59"/>
    <mergeCell ref="D66:E66"/>
    <mergeCell ref="B69:C69"/>
    <mergeCell ref="D69:E69"/>
    <mergeCell ref="B67:C67"/>
    <mergeCell ref="D67:E67"/>
    <mergeCell ref="A68:E68"/>
    <mergeCell ref="B64:C64"/>
    <mergeCell ref="D64:E64"/>
    <mergeCell ref="A63:E63"/>
    <mergeCell ref="B65:C65"/>
    <mergeCell ref="D65:E65"/>
    <mergeCell ref="B66:C66"/>
    <mergeCell ref="D74:E74"/>
    <mergeCell ref="B75:C75"/>
    <mergeCell ref="D75:E75"/>
    <mergeCell ref="B76:C76"/>
    <mergeCell ref="D76:E76"/>
    <mergeCell ref="D70:E70"/>
    <mergeCell ref="B71:C71"/>
    <mergeCell ref="D71:E71"/>
    <mergeCell ref="B73:C73"/>
    <mergeCell ref="D73:E73"/>
    <mergeCell ref="B72:C72"/>
    <mergeCell ref="D72:E72"/>
    <mergeCell ref="B70:C70"/>
    <mergeCell ref="B74:C74"/>
    <mergeCell ref="A83:E83"/>
    <mergeCell ref="D80:E80"/>
    <mergeCell ref="B81:C81"/>
    <mergeCell ref="D81:E81"/>
    <mergeCell ref="B82:C82"/>
    <mergeCell ref="D82:E82"/>
    <mergeCell ref="D77:E77"/>
    <mergeCell ref="B78:C78"/>
    <mergeCell ref="D78:E78"/>
    <mergeCell ref="B79:C79"/>
    <mergeCell ref="D79:E79"/>
    <mergeCell ref="B77:C77"/>
    <mergeCell ref="B80:C80"/>
    <mergeCell ref="D86:E86"/>
    <mergeCell ref="B87:C87"/>
    <mergeCell ref="D87:E87"/>
    <mergeCell ref="B88:C88"/>
    <mergeCell ref="D88:E88"/>
    <mergeCell ref="B84:C84"/>
    <mergeCell ref="D84:E84"/>
    <mergeCell ref="B85:C85"/>
    <mergeCell ref="D85:E85"/>
    <mergeCell ref="B86:C86"/>
    <mergeCell ref="D101:E101"/>
    <mergeCell ref="B102:C102"/>
    <mergeCell ref="D102:E102"/>
    <mergeCell ref="B97:C97"/>
    <mergeCell ref="D97:E97"/>
    <mergeCell ref="B98:C98"/>
    <mergeCell ref="D98:E98"/>
    <mergeCell ref="B99:C99"/>
    <mergeCell ref="D99:E99"/>
    <mergeCell ref="D106:E106"/>
    <mergeCell ref="B107:C107"/>
    <mergeCell ref="D107:E107"/>
    <mergeCell ref="B108:C108"/>
    <mergeCell ref="D108:E108"/>
    <mergeCell ref="D103:E103"/>
    <mergeCell ref="B104:C104"/>
    <mergeCell ref="D104:E104"/>
    <mergeCell ref="B105:C105"/>
    <mergeCell ref="D105:E105"/>
    <mergeCell ref="D115:E115"/>
    <mergeCell ref="B116:C116"/>
    <mergeCell ref="D116:E116"/>
    <mergeCell ref="B117:C117"/>
    <mergeCell ref="D117:E117"/>
    <mergeCell ref="D112:E112"/>
    <mergeCell ref="B114:C114"/>
    <mergeCell ref="D114:E114"/>
    <mergeCell ref="D109:E109"/>
    <mergeCell ref="B110:C110"/>
    <mergeCell ref="D110:E110"/>
    <mergeCell ref="B111:C111"/>
    <mergeCell ref="D111:E111"/>
    <mergeCell ref="D126:E126"/>
    <mergeCell ref="D121:E121"/>
    <mergeCell ref="B122:C122"/>
    <mergeCell ref="D122:E122"/>
    <mergeCell ref="B123:C123"/>
    <mergeCell ref="D123:E123"/>
    <mergeCell ref="D118:E118"/>
    <mergeCell ref="B119:C119"/>
    <mergeCell ref="D119:E119"/>
    <mergeCell ref="B120:C120"/>
    <mergeCell ref="D120:E120"/>
    <mergeCell ref="B121:C121"/>
    <mergeCell ref="B124:C124"/>
    <mergeCell ref="B137:C137"/>
    <mergeCell ref="D137:E137"/>
    <mergeCell ref="B138:C138"/>
    <mergeCell ref="D138:E138"/>
    <mergeCell ref="B133:C133"/>
    <mergeCell ref="D133:E133"/>
    <mergeCell ref="B134:C134"/>
    <mergeCell ref="D134:E134"/>
    <mergeCell ref="B135:C135"/>
    <mergeCell ref="D135:E135"/>
    <mergeCell ref="B142:C142"/>
    <mergeCell ref="D142:E142"/>
    <mergeCell ref="B143:C143"/>
    <mergeCell ref="D143:E143"/>
    <mergeCell ref="B144:C144"/>
    <mergeCell ref="D144:E144"/>
    <mergeCell ref="B139:C139"/>
    <mergeCell ref="D139:E139"/>
    <mergeCell ref="B140:C140"/>
    <mergeCell ref="D140:E140"/>
    <mergeCell ref="B141:C141"/>
    <mergeCell ref="D141:E141"/>
    <mergeCell ref="B148:C148"/>
    <mergeCell ref="D148:E148"/>
    <mergeCell ref="B149:C149"/>
    <mergeCell ref="D149:E149"/>
    <mergeCell ref="B150:C150"/>
    <mergeCell ref="D150:E150"/>
    <mergeCell ref="B145:C145"/>
    <mergeCell ref="D145:E145"/>
    <mergeCell ref="B146:C146"/>
    <mergeCell ref="D146:E146"/>
    <mergeCell ref="B147:C147"/>
    <mergeCell ref="D147:E147"/>
    <mergeCell ref="B154:C154"/>
    <mergeCell ref="D154:E154"/>
    <mergeCell ref="B155:C155"/>
    <mergeCell ref="D155:E155"/>
    <mergeCell ref="B156:C156"/>
    <mergeCell ref="D156:E156"/>
    <mergeCell ref="B151:C151"/>
    <mergeCell ref="D151:E151"/>
    <mergeCell ref="B152:C152"/>
    <mergeCell ref="D152:E152"/>
    <mergeCell ref="B153:C153"/>
    <mergeCell ref="D153:E153"/>
    <mergeCell ref="A163:E163"/>
    <mergeCell ref="B161:C161"/>
    <mergeCell ref="D161:E161"/>
    <mergeCell ref="A160:E160"/>
    <mergeCell ref="A162:E162"/>
    <mergeCell ref="B157:C157"/>
    <mergeCell ref="D157:E157"/>
    <mergeCell ref="B158:C158"/>
    <mergeCell ref="D158:E158"/>
    <mergeCell ref="B159:C159"/>
    <mergeCell ref="D159:E159"/>
    <mergeCell ref="B166:C166"/>
    <mergeCell ref="D166:E166"/>
    <mergeCell ref="B167:C167"/>
    <mergeCell ref="D167:E167"/>
    <mergeCell ref="B168:C168"/>
    <mergeCell ref="D168:E168"/>
    <mergeCell ref="B164:C164"/>
    <mergeCell ref="D164:E164"/>
    <mergeCell ref="B165:C165"/>
    <mergeCell ref="D165:E165"/>
    <mergeCell ref="B172:C172"/>
    <mergeCell ref="D172:E172"/>
    <mergeCell ref="B173:C173"/>
    <mergeCell ref="D173:E173"/>
    <mergeCell ref="B174:C174"/>
    <mergeCell ref="D174:E174"/>
    <mergeCell ref="B170:C170"/>
    <mergeCell ref="D170:E170"/>
    <mergeCell ref="A169:E169"/>
    <mergeCell ref="A171:E171"/>
    <mergeCell ref="B178:C178"/>
    <mergeCell ref="D178:E178"/>
    <mergeCell ref="B179:C179"/>
    <mergeCell ref="D179:E179"/>
    <mergeCell ref="B180:C180"/>
    <mergeCell ref="D180:E180"/>
    <mergeCell ref="B175:C175"/>
    <mergeCell ref="D175:E175"/>
    <mergeCell ref="B176:C176"/>
    <mergeCell ref="D176:E176"/>
    <mergeCell ref="B177:C177"/>
    <mergeCell ref="D177:E177"/>
    <mergeCell ref="B184:C184"/>
    <mergeCell ref="D184:E184"/>
    <mergeCell ref="B186:C186"/>
    <mergeCell ref="D186:E186"/>
    <mergeCell ref="A185:E185"/>
    <mergeCell ref="B181:C181"/>
    <mergeCell ref="D181:E181"/>
    <mergeCell ref="B182:C182"/>
    <mergeCell ref="D182:E182"/>
    <mergeCell ref="B183:C183"/>
    <mergeCell ref="D183:E183"/>
    <mergeCell ref="F9:F10"/>
    <mergeCell ref="A5:G5"/>
    <mergeCell ref="A6:G6"/>
    <mergeCell ref="A7:G7"/>
    <mergeCell ref="B89:C89"/>
    <mergeCell ref="D89:E89"/>
    <mergeCell ref="A113:E113"/>
    <mergeCell ref="B136:C136"/>
    <mergeCell ref="D136:E136"/>
    <mergeCell ref="B130:C130"/>
    <mergeCell ref="D130:E130"/>
    <mergeCell ref="B131:C131"/>
    <mergeCell ref="D131:E131"/>
    <mergeCell ref="B132:C132"/>
    <mergeCell ref="D132:E132"/>
    <mergeCell ref="D127:E127"/>
    <mergeCell ref="B128:C128"/>
    <mergeCell ref="D128:E128"/>
    <mergeCell ref="B129:C129"/>
    <mergeCell ref="D129:E129"/>
    <mergeCell ref="D124:E124"/>
    <mergeCell ref="B125:C125"/>
    <mergeCell ref="D125:E125"/>
    <mergeCell ref="B126:C126"/>
  </mergeCells>
  <pageMargins left="0.70866141732283472" right="0.70866141732283472" top="0.74803149606299213" bottom="0.74803149606299213" header="0.31496062992125984" footer="0.31496062992125984"/>
  <pageSetup paperSize="9" scale="92" firstPageNumber="9" fitToHeight="0" orientation="portrait" useFirstPageNumber="1" r:id="rId1"/>
  <headerFooter>
    <oddFooter>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1"/>
  <sheetViews>
    <sheetView view="pageBreakPreview" topLeftCell="A1186" zoomScaleNormal="100" zoomScaleSheetLayoutView="100" workbookViewId="0">
      <selection activeCell="A1198" sqref="A1198:XFD1198"/>
    </sheetView>
  </sheetViews>
  <sheetFormatPr defaultRowHeight="14.4" x14ac:dyDescent="0.3"/>
  <cols>
    <col min="1" max="1" width="22.5546875" customWidth="1"/>
    <col min="2" max="2" width="11.5546875" customWidth="1"/>
    <col min="3" max="5" width="11.44140625" customWidth="1"/>
    <col min="6" max="7" width="16.6640625" customWidth="1"/>
    <col min="8" max="8" width="16" customWidth="1"/>
    <col min="9" max="9" width="17.5546875" customWidth="1"/>
    <col min="10" max="10" width="18" customWidth="1"/>
  </cols>
  <sheetData>
    <row r="1" spans="1:10" x14ac:dyDescent="0.3">
      <c r="I1" s="211" t="s">
        <v>319</v>
      </c>
    </row>
    <row r="2" spans="1:10" x14ac:dyDescent="0.3">
      <c r="I2" s="211" t="s">
        <v>1257</v>
      </c>
    </row>
    <row r="3" spans="1:10" x14ac:dyDescent="0.3">
      <c r="I3" s="211" t="s">
        <v>1531</v>
      </c>
    </row>
    <row r="5" spans="1:10" ht="15" customHeight="1" x14ac:dyDescent="0.3">
      <c r="A5" s="395" t="s">
        <v>1697</v>
      </c>
      <c r="B5" s="395"/>
      <c r="C5" s="395"/>
      <c r="D5" s="395"/>
      <c r="E5" s="395"/>
      <c r="F5" s="395"/>
      <c r="G5" s="395"/>
      <c r="H5" s="395"/>
      <c r="I5" s="395"/>
      <c r="J5" s="395"/>
    </row>
    <row r="6" spans="1:10" ht="15" customHeight="1" x14ac:dyDescent="0.3">
      <c r="A6" s="395" t="s">
        <v>1736</v>
      </c>
      <c r="B6" s="395"/>
      <c r="C6" s="395"/>
      <c r="D6" s="395"/>
      <c r="E6" s="395"/>
      <c r="F6" s="395"/>
      <c r="G6" s="395"/>
      <c r="H6" s="395"/>
      <c r="I6" s="395"/>
      <c r="J6" s="395"/>
    </row>
    <row r="7" spans="1:10" ht="15" customHeight="1" x14ac:dyDescent="0.3">
      <c r="A7" s="395" t="s">
        <v>1737</v>
      </c>
      <c r="B7" s="395"/>
      <c r="C7" s="395"/>
      <c r="D7" s="395"/>
      <c r="E7" s="395"/>
      <c r="F7" s="395"/>
      <c r="G7" s="395"/>
      <c r="H7" s="395"/>
      <c r="I7" s="395"/>
      <c r="J7" s="395"/>
    </row>
    <row r="8" spans="1:10" ht="15" customHeight="1" x14ac:dyDescent="0.3">
      <c r="A8" s="395" t="s">
        <v>1738</v>
      </c>
      <c r="B8" s="395"/>
      <c r="C8" s="395"/>
      <c r="D8" s="395"/>
      <c r="E8" s="395"/>
      <c r="F8" s="395"/>
      <c r="G8" s="395"/>
      <c r="H8" s="395"/>
      <c r="I8" s="395"/>
      <c r="J8" s="395"/>
    </row>
    <row r="9" spans="1:10" ht="12" customHeight="1" thickBot="1" x14ac:dyDescent="0.35">
      <c r="A9" s="396"/>
      <c r="B9" s="396"/>
      <c r="C9" s="396"/>
      <c r="D9" s="396"/>
      <c r="E9" s="396"/>
      <c r="F9" s="397" t="s">
        <v>1467</v>
      </c>
      <c r="G9" s="397"/>
      <c r="H9" s="397"/>
      <c r="I9" s="397"/>
      <c r="J9" s="397"/>
    </row>
    <row r="10" spans="1:10" ht="102" customHeight="1" thickBot="1" x14ac:dyDescent="0.35">
      <c r="A10" s="283" t="s">
        <v>321</v>
      </c>
      <c r="B10" s="283" t="s">
        <v>1359</v>
      </c>
      <c r="C10" s="283" t="s">
        <v>1360</v>
      </c>
      <c r="D10" s="283" t="s">
        <v>322</v>
      </c>
      <c r="E10" s="283" t="s">
        <v>323</v>
      </c>
      <c r="F10" s="283" t="s">
        <v>222</v>
      </c>
      <c r="G10" s="283" t="s">
        <v>1533</v>
      </c>
      <c r="H10" s="283" t="s">
        <v>1362</v>
      </c>
      <c r="I10" s="283" t="s">
        <v>1176</v>
      </c>
      <c r="J10" s="283" t="s">
        <v>1177</v>
      </c>
    </row>
    <row r="11" spans="1:10" ht="12" customHeight="1" thickBot="1" x14ac:dyDescent="0.35">
      <c r="A11" s="284">
        <v>1</v>
      </c>
      <c r="B11" s="284">
        <v>2</v>
      </c>
      <c r="C11" s="284">
        <v>3</v>
      </c>
      <c r="D11" s="284">
        <v>4</v>
      </c>
      <c r="E11" s="284">
        <v>5</v>
      </c>
      <c r="F11" s="284">
        <v>6</v>
      </c>
      <c r="G11" s="284">
        <v>7</v>
      </c>
      <c r="H11" s="284">
        <v>8</v>
      </c>
      <c r="I11" s="284">
        <v>9</v>
      </c>
      <c r="J11" s="284">
        <v>10</v>
      </c>
    </row>
    <row r="12" spans="1:10" ht="23.25" customHeight="1" x14ac:dyDescent="0.3">
      <c r="A12" s="285" t="s">
        <v>1534</v>
      </c>
      <c r="B12" s="286" t="s">
        <v>1363</v>
      </c>
      <c r="C12" s="286"/>
      <c r="D12" s="286"/>
      <c r="E12" s="286"/>
      <c r="F12" s="287">
        <v>1684734200</v>
      </c>
      <c r="G12" s="287">
        <v>1502494738.72</v>
      </c>
      <c r="H12" s="287">
        <v>1460556684.6300001</v>
      </c>
      <c r="I12" s="288">
        <v>86.693597401299272</v>
      </c>
      <c r="J12" s="289">
        <v>97.208771983739013</v>
      </c>
    </row>
    <row r="13" spans="1:10" ht="45.75" customHeight="1" x14ac:dyDescent="0.3">
      <c r="A13" s="290" t="s">
        <v>324</v>
      </c>
      <c r="B13" s="291" t="s">
        <v>1363</v>
      </c>
      <c r="C13" s="291" t="s">
        <v>1364</v>
      </c>
      <c r="D13" s="291"/>
      <c r="E13" s="291"/>
      <c r="F13" s="292">
        <v>4782600</v>
      </c>
      <c r="G13" s="292">
        <v>4951000</v>
      </c>
      <c r="H13" s="292">
        <v>4229962.4800000004</v>
      </c>
      <c r="I13" s="293">
        <v>88.44483084514701</v>
      </c>
      <c r="J13" s="294">
        <v>85.436527570187849</v>
      </c>
    </row>
    <row r="14" spans="1:10" ht="45.75" customHeight="1" x14ac:dyDescent="0.3">
      <c r="A14" s="290" t="s">
        <v>931</v>
      </c>
      <c r="B14" s="291" t="s">
        <v>1363</v>
      </c>
      <c r="C14" s="291" t="s">
        <v>1364</v>
      </c>
      <c r="D14" s="291" t="s">
        <v>375</v>
      </c>
      <c r="E14" s="291"/>
      <c r="F14" s="292">
        <v>4782600</v>
      </c>
      <c r="G14" s="292">
        <v>4951000</v>
      </c>
      <c r="H14" s="292">
        <v>4229962.4800000004</v>
      </c>
      <c r="I14" s="293">
        <v>88.44483084514701</v>
      </c>
      <c r="J14" s="294">
        <v>85.436527570187849</v>
      </c>
    </row>
    <row r="15" spans="1:10" ht="23.25" customHeight="1" x14ac:dyDescent="0.3">
      <c r="A15" s="290" t="s">
        <v>446</v>
      </c>
      <c r="B15" s="291" t="s">
        <v>1363</v>
      </c>
      <c r="C15" s="291" t="s">
        <v>1364</v>
      </c>
      <c r="D15" s="291" t="s">
        <v>932</v>
      </c>
      <c r="E15" s="291"/>
      <c r="F15" s="292">
        <v>4782600</v>
      </c>
      <c r="G15" s="292">
        <v>4951000</v>
      </c>
      <c r="H15" s="292">
        <v>4229962.4800000004</v>
      </c>
      <c r="I15" s="293">
        <v>88.44483084514701</v>
      </c>
      <c r="J15" s="294">
        <v>85.436527570187849</v>
      </c>
    </row>
    <row r="16" spans="1:10" ht="57" customHeight="1" x14ac:dyDescent="0.3">
      <c r="A16" s="290" t="s">
        <v>344</v>
      </c>
      <c r="B16" s="291" t="s">
        <v>1363</v>
      </c>
      <c r="C16" s="291" t="s">
        <v>1364</v>
      </c>
      <c r="D16" s="291" t="s">
        <v>933</v>
      </c>
      <c r="E16" s="291"/>
      <c r="F16" s="292">
        <v>4782600</v>
      </c>
      <c r="G16" s="292">
        <v>4951000</v>
      </c>
      <c r="H16" s="292">
        <v>4229962.4800000004</v>
      </c>
      <c r="I16" s="293">
        <v>88.44483084514701</v>
      </c>
      <c r="J16" s="294">
        <v>85.436527570187849</v>
      </c>
    </row>
    <row r="17" spans="1:10" ht="23.25" customHeight="1" x14ac:dyDescent="0.3">
      <c r="A17" s="290" t="s">
        <v>700</v>
      </c>
      <c r="B17" s="291" t="s">
        <v>1363</v>
      </c>
      <c r="C17" s="291" t="s">
        <v>1364</v>
      </c>
      <c r="D17" s="291" t="s">
        <v>701</v>
      </c>
      <c r="E17" s="291"/>
      <c r="F17" s="292">
        <v>4782600</v>
      </c>
      <c r="G17" s="292">
        <v>4951000</v>
      </c>
      <c r="H17" s="292">
        <v>4229962.4800000004</v>
      </c>
      <c r="I17" s="293">
        <v>88.44483084514701</v>
      </c>
      <c r="J17" s="294">
        <v>85.436527570187849</v>
      </c>
    </row>
    <row r="18" spans="1:10" ht="113.25" customHeight="1" x14ac:dyDescent="0.3">
      <c r="A18" s="290" t="s">
        <v>326</v>
      </c>
      <c r="B18" s="291" t="s">
        <v>1363</v>
      </c>
      <c r="C18" s="291" t="s">
        <v>1364</v>
      </c>
      <c r="D18" s="291" t="s">
        <v>701</v>
      </c>
      <c r="E18" s="291" t="s">
        <v>249</v>
      </c>
      <c r="F18" s="292">
        <v>4782600</v>
      </c>
      <c r="G18" s="292">
        <v>4951000</v>
      </c>
      <c r="H18" s="292">
        <v>4229962.4800000004</v>
      </c>
      <c r="I18" s="293">
        <v>88.44483084514701</v>
      </c>
      <c r="J18" s="294">
        <v>85.436527570187849</v>
      </c>
    </row>
    <row r="19" spans="1:10" ht="34.5" customHeight="1" x14ac:dyDescent="0.3">
      <c r="A19" s="290" t="s">
        <v>327</v>
      </c>
      <c r="B19" s="291" t="s">
        <v>1363</v>
      </c>
      <c r="C19" s="291" t="s">
        <v>1364</v>
      </c>
      <c r="D19" s="291" t="s">
        <v>701</v>
      </c>
      <c r="E19" s="291" t="s">
        <v>257</v>
      </c>
      <c r="F19" s="292">
        <v>4782600</v>
      </c>
      <c r="G19" s="292">
        <v>4951000</v>
      </c>
      <c r="H19" s="292">
        <v>4229962.4800000004</v>
      </c>
      <c r="I19" s="293">
        <v>88.44483084514701</v>
      </c>
      <c r="J19" s="294">
        <v>85.436527570187849</v>
      </c>
    </row>
    <row r="20" spans="1:10" ht="79.5" customHeight="1" x14ac:dyDescent="0.3">
      <c r="A20" s="290" t="s">
        <v>328</v>
      </c>
      <c r="B20" s="291" t="s">
        <v>1363</v>
      </c>
      <c r="C20" s="291" t="s">
        <v>1365</v>
      </c>
      <c r="D20" s="291"/>
      <c r="E20" s="291"/>
      <c r="F20" s="292">
        <v>12744100</v>
      </c>
      <c r="G20" s="292">
        <v>12819100</v>
      </c>
      <c r="H20" s="292">
        <v>9425877.3100000005</v>
      </c>
      <c r="I20" s="293">
        <v>73.962675355654767</v>
      </c>
      <c r="J20" s="294">
        <v>73.529946018051191</v>
      </c>
    </row>
    <row r="21" spans="1:10" ht="45.75" customHeight="1" x14ac:dyDescent="0.3">
      <c r="A21" s="290" t="s">
        <v>934</v>
      </c>
      <c r="B21" s="291" t="s">
        <v>1363</v>
      </c>
      <c r="C21" s="291" t="s">
        <v>1365</v>
      </c>
      <c r="D21" s="291" t="s">
        <v>935</v>
      </c>
      <c r="E21" s="291"/>
      <c r="F21" s="292">
        <v>12744100</v>
      </c>
      <c r="G21" s="292">
        <v>12819100</v>
      </c>
      <c r="H21" s="292">
        <v>9425877.3100000005</v>
      </c>
      <c r="I21" s="293">
        <v>73.962675355654767</v>
      </c>
      <c r="J21" s="294">
        <v>73.529946018051191</v>
      </c>
    </row>
    <row r="22" spans="1:10" ht="34.5" customHeight="1" x14ac:dyDescent="0.3">
      <c r="A22" s="290" t="s">
        <v>702</v>
      </c>
      <c r="B22" s="291" t="s">
        <v>1363</v>
      </c>
      <c r="C22" s="291" t="s">
        <v>1365</v>
      </c>
      <c r="D22" s="291" t="s">
        <v>703</v>
      </c>
      <c r="E22" s="291"/>
      <c r="F22" s="292">
        <v>3690300</v>
      </c>
      <c r="G22" s="292">
        <v>3690300</v>
      </c>
      <c r="H22" s="292">
        <v>3484540.8</v>
      </c>
      <c r="I22" s="293">
        <v>94.424323225754009</v>
      </c>
      <c r="J22" s="294">
        <v>94.424323225754009</v>
      </c>
    </row>
    <row r="23" spans="1:10" ht="113.25" customHeight="1" x14ac:dyDescent="0.3">
      <c r="A23" s="290" t="s">
        <v>326</v>
      </c>
      <c r="B23" s="291" t="s">
        <v>1363</v>
      </c>
      <c r="C23" s="291" t="s">
        <v>1365</v>
      </c>
      <c r="D23" s="291" t="s">
        <v>703</v>
      </c>
      <c r="E23" s="291" t="s">
        <v>249</v>
      </c>
      <c r="F23" s="292">
        <v>3690300</v>
      </c>
      <c r="G23" s="292">
        <v>3690300</v>
      </c>
      <c r="H23" s="292">
        <v>3484540.8</v>
      </c>
      <c r="I23" s="293">
        <v>94.424323225754009</v>
      </c>
      <c r="J23" s="294">
        <v>94.424323225754009</v>
      </c>
    </row>
    <row r="24" spans="1:10" ht="34.5" customHeight="1" x14ac:dyDescent="0.3">
      <c r="A24" s="290" t="s">
        <v>327</v>
      </c>
      <c r="B24" s="291" t="s">
        <v>1363</v>
      </c>
      <c r="C24" s="291" t="s">
        <v>1365</v>
      </c>
      <c r="D24" s="291" t="s">
        <v>703</v>
      </c>
      <c r="E24" s="291" t="s">
        <v>257</v>
      </c>
      <c r="F24" s="292">
        <v>3690300</v>
      </c>
      <c r="G24" s="292">
        <v>3690300</v>
      </c>
      <c r="H24" s="292">
        <v>3484540.8</v>
      </c>
      <c r="I24" s="293">
        <v>94.424323225754009</v>
      </c>
      <c r="J24" s="294">
        <v>94.424323225754009</v>
      </c>
    </row>
    <row r="25" spans="1:10" ht="34.5" customHeight="1" x14ac:dyDescent="0.3">
      <c r="A25" s="290" t="s">
        <v>704</v>
      </c>
      <c r="B25" s="291" t="s">
        <v>1363</v>
      </c>
      <c r="C25" s="291" t="s">
        <v>1365</v>
      </c>
      <c r="D25" s="291" t="s">
        <v>705</v>
      </c>
      <c r="E25" s="291"/>
      <c r="F25" s="292">
        <v>9053800</v>
      </c>
      <c r="G25" s="292">
        <v>9128800</v>
      </c>
      <c r="H25" s="292">
        <v>5941336.5099999998</v>
      </c>
      <c r="I25" s="293">
        <v>65.622572952793305</v>
      </c>
      <c r="J25" s="294">
        <v>65.083433857681186</v>
      </c>
    </row>
    <row r="26" spans="1:10" ht="113.25" customHeight="1" x14ac:dyDescent="0.3">
      <c r="A26" s="290" t="s">
        <v>326</v>
      </c>
      <c r="B26" s="291" t="s">
        <v>1363</v>
      </c>
      <c r="C26" s="291" t="s">
        <v>1365</v>
      </c>
      <c r="D26" s="291" t="s">
        <v>705</v>
      </c>
      <c r="E26" s="291" t="s">
        <v>249</v>
      </c>
      <c r="F26" s="292">
        <v>8881900</v>
      </c>
      <c r="G26" s="292">
        <v>8881900</v>
      </c>
      <c r="H26" s="292">
        <v>5798864.1500000004</v>
      </c>
      <c r="I26" s="293">
        <v>65.288554813722286</v>
      </c>
      <c r="J26" s="294">
        <v>65.288554813722286</v>
      </c>
    </row>
    <row r="27" spans="1:10" ht="34.5" customHeight="1" x14ac:dyDescent="0.3">
      <c r="A27" s="290" t="s">
        <v>327</v>
      </c>
      <c r="B27" s="291" t="s">
        <v>1363</v>
      </c>
      <c r="C27" s="291" t="s">
        <v>1365</v>
      </c>
      <c r="D27" s="291" t="s">
        <v>705</v>
      </c>
      <c r="E27" s="291" t="s">
        <v>257</v>
      </c>
      <c r="F27" s="292">
        <v>8881900</v>
      </c>
      <c r="G27" s="292">
        <v>8881900</v>
      </c>
      <c r="H27" s="292">
        <v>5798864.1500000004</v>
      </c>
      <c r="I27" s="293">
        <v>65.288554813722286</v>
      </c>
      <c r="J27" s="294">
        <v>65.288554813722286</v>
      </c>
    </row>
    <row r="28" spans="1:10" ht="45.75" customHeight="1" x14ac:dyDescent="0.3">
      <c r="A28" s="290" t="s">
        <v>329</v>
      </c>
      <c r="B28" s="291" t="s">
        <v>1363</v>
      </c>
      <c r="C28" s="291" t="s">
        <v>1365</v>
      </c>
      <c r="D28" s="291" t="s">
        <v>705</v>
      </c>
      <c r="E28" s="291" t="s">
        <v>330</v>
      </c>
      <c r="F28" s="292">
        <v>49900</v>
      </c>
      <c r="G28" s="292">
        <v>124900</v>
      </c>
      <c r="H28" s="292">
        <v>32700</v>
      </c>
      <c r="I28" s="293">
        <v>65.531062124248493</v>
      </c>
      <c r="J28" s="294">
        <v>26.180944755804642</v>
      </c>
    </row>
    <row r="29" spans="1:10" ht="45.75" customHeight="1" x14ac:dyDescent="0.3">
      <c r="A29" s="290" t="s">
        <v>331</v>
      </c>
      <c r="B29" s="291" t="s">
        <v>1363</v>
      </c>
      <c r="C29" s="291" t="s">
        <v>1365</v>
      </c>
      <c r="D29" s="291" t="s">
        <v>705</v>
      </c>
      <c r="E29" s="291" t="s">
        <v>332</v>
      </c>
      <c r="F29" s="292">
        <v>49900</v>
      </c>
      <c r="G29" s="292">
        <v>124900</v>
      </c>
      <c r="H29" s="292">
        <v>32700</v>
      </c>
      <c r="I29" s="293">
        <v>65.531062124248493</v>
      </c>
      <c r="J29" s="294">
        <v>26.180944755804642</v>
      </c>
    </row>
    <row r="30" spans="1:10" ht="23.25" customHeight="1" x14ac:dyDescent="0.3">
      <c r="A30" s="290" t="s">
        <v>333</v>
      </c>
      <c r="B30" s="291" t="s">
        <v>1363</v>
      </c>
      <c r="C30" s="291" t="s">
        <v>1365</v>
      </c>
      <c r="D30" s="291" t="s">
        <v>705</v>
      </c>
      <c r="E30" s="291" t="s">
        <v>334</v>
      </c>
      <c r="F30" s="292">
        <v>122000</v>
      </c>
      <c r="G30" s="292">
        <v>122000</v>
      </c>
      <c r="H30" s="292">
        <v>109772.36</v>
      </c>
      <c r="I30" s="293">
        <v>89.977344262295077</v>
      </c>
      <c r="J30" s="294">
        <v>89.977344262295077</v>
      </c>
    </row>
    <row r="31" spans="1:10" ht="23.25" customHeight="1" x14ac:dyDescent="0.3">
      <c r="A31" s="290" t="s">
        <v>335</v>
      </c>
      <c r="B31" s="291" t="s">
        <v>1363</v>
      </c>
      <c r="C31" s="291" t="s">
        <v>1365</v>
      </c>
      <c r="D31" s="291" t="s">
        <v>705</v>
      </c>
      <c r="E31" s="291" t="s">
        <v>336</v>
      </c>
      <c r="F31" s="292">
        <v>122000</v>
      </c>
      <c r="G31" s="292">
        <v>122000</v>
      </c>
      <c r="H31" s="292">
        <v>109772.36</v>
      </c>
      <c r="I31" s="293">
        <v>89.977344262295077</v>
      </c>
      <c r="J31" s="294">
        <v>89.977344262295077</v>
      </c>
    </row>
    <row r="32" spans="1:10" ht="90.75" customHeight="1" x14ac:dyDescent="0.3">
      <c r="A32" s="290" t="s">
        <v>337</v>
      </c>
      <c r="B32" s="291" t="s">
        <v>1363</v>
      </c>
      <c r="C32" s="291" t="s">
        <v>1366</v>
      </c>
      <c r="D32" s="291"/>
      <c r="E32" s="291"/>
      <c r="F32" s="292">
        <v>454492300</v>
      </c>
      <c r="G32" s="292">
        <v>467741550</v>
      </c>
      <c r="H32" s="292">
        <v>461938899.44999999</v>
      </c>
      <c r="I32" s="293">
        <v>101.63844347858037</v>
      </c>
      <c r="J32" s="294">
        <v>98.759432308290769</v>
      </c>
    </row>
    <row r="33" spans="1:10" ht="23.25" customHeight="1" x14ac:dyDescent="0.3">
      <c r="A33" s="290" t="s">
        <v>937</v>
      </c>
      <c r="B33" s="291" t="s">
        <v>1363</v>
      </c>
      <c r="C33" s="291" t="s">
        <v>1366</v>
      </c>
      <c r="D33" s="291" t="s">
        <v>425</v>
      </c>
      <c r="E33" s="291"/>
      <c r="F33" s="292">
        <v>6742000</v>
      </c>
      <c r="G33" s="292">
        <v>6742000</v>
      </c>
      <c r="H33" s="292">
        <v>6679079.4299999997</v>
      </c>
      <c r="I33" s="293">
        <v>99.066737318303169</v>
      </c>
      <c r="J33" s="294">
        <v>99.066737318303169</v>
      </c>
    </row>
    <row r="34" spans="1:10" ht="34.5" customHeight="1" x14ac:dyDescent="0.3">
      <c r="A34" s="290" t="s">
        <v>1367</v>
      </c>
      <c r="B34" s="291" t="s">
        <v>1363</v>
      </c>
      <c r="C34" s="291" t="s">
        <v>1366</v>
      </c>
      <c r="D34" s="291" t="s">
        <v>938</v>
      </c>
      <c r="E34" s="291"/>
      <c r="F34" s="292">
        <v>6742000</v>
      </c>
      <c r="G34" s="292">
        <v>6742000</v>
      </c>
      <c r="H34" s="292">
        <v>6679079.4299999997</v>
      </c>
      <c r="I34" s="293">
        <v>99.066737318303169</v>
      </c>
      <c r="J34" s="294">
        <v>99.066737318303169</v>
      </c>
    </row>
    <row r="35" spans="1:10" ht="57" customHeight="1" x14ac:dyDescent="0.3">
      <c r="A35" s="290" t="s">
        <v>939</v>
      </c>
      <c r="B35" s="291" t="s">
        <v>1363</v>
      </c>
      <c r="C35" s="291" t="s">
        <v>1366</v>
      </c>
      <c r="D35" s="291" t="s">
        <v>940</v>
      </c>
      <c r="E35" s="291"/>
      <c r="F35" s="292">
        <v>2595000</v>
      </c>
      <c r="G35" s="292">
        <v>2595000</v>
      </c>
      <c r="H35" s="292">
        <v>2554172.59</v>
      </c>
      <c r="I35" s="293">
        <v>98.426689402697491</v>
      </c>
      <c r="J35" s="294">
        <v>98.426689402697491</v>
      </c>
    </row>
    <row r="36" spans="1:10" ht="45.75" customHeight="1" x14ac:dyDescent="0.3">
      <c r="A36" s="290" t="s">
        <v>706</v>
      </c>
      <c r="B36" s="291" t="s">
        <v>1363</v>
      </c>
      <c r="C36" s="291" t="s">
        <v>1366</v>
      </c>
      <c r="D36" s="291" t="s">
        <v>707</v>
      </c>
      <c r="E36" s="291"/>
      <c r="F36" s="292">
        <v>2595000</v>
      </c>
      <c r="G36" s="292">
        <v>2595000</v>
      </c>
      <c r="H36" s="292">
        <v>2554172.59</v>
      </c>
      <c r="I36" s="293">
        <v>98.426689402697491</v>
      </c>
      <c r="J36" s="294">
        <v>98.426689402697491</v>
      </c>
    </row>
    <row r="37" spans="1:10" ht="113.25" customHeight="1" x14ac:dyDescent="0.3">
      <c r="A37" s="290" t="s">
        <v>326</v>
      </c>
      <c r="B37" s="291" t="s">
        <v>1363</v>
      </c>
      <c r="C37" s="291" t="s">
        <v>1366</v>
      </c>
      <c r="D37" s="291" t="s">
        <v>707</v>
      </c>
      <c r="E37" s="291" t="s">
        <v>249</v>
      </c>
      <c r="F37" s="292">
        <v>2595000</v>
      </c>
      <c r="G37" s="292">
        <v>2595000</v>
      </c>
      <c r="H37" s="292">
        <v>2554172.59</v>
      </c>
      <c r="I37" s="293">
        <v>98.426689402697491</v>
      </c>
      <c r="J37" s="294">
        <v>98.426689402697491</v>
      </c>
    </row>
    <row r="38" spans="1:10" ht="34.5" customHeight="1" x14ac:dyDescent="0.3">
      <c r="A38" s="290" t="s">
        <v>327</v>
      </c>
      <c r="B38" s="291" t="s">
        <v>1363</v>
      </c>
      <c r="C38" s="291" t="s">
        <v>1366</v>
      </c>
      <c r="D38" s="291" t="s">
        <v>707</v>
      </c>
      <c r="E38" s="291" t="s">
        <v>257</v>
      </c>
      <c r="F38" s="292">
        <v>2595000</v>
      </c>
      <c r="G38" s="292">
        <v>2595000</v>
      </c>
      <c r="H38" s="292">
        <v>2554172.59</v>
      </c>
      <c r="I38" s="293">
        <v>98.426689402697491</v>
      </c>
      <c r="J38" s="294">
        <v>98.426689402697491</v>
      </c>
    </row>
    <row r="39" spans="1:10" ht="102" customHeight="1" x14ac:dyDescent="0.3">
      <c r="A39" s="290" t="s">
        <v>941</v>
      </c>
      <c r="B39" s="291" t="s">
        <v>1363</v>
      </c>
      <c r="C39" s="291" t="s">
        <v>1366</v>
      </c>
      <c r="D39" s="291" t="s">
        <v>942</v>
      </c>
      <c r="E39" s="291"/>
      <c r="F39" s="292">
        <v>4147000</v>
      </c>
      <c r="G39" s="292">
        <v>4147000</v>
      </c>
      <c r="H39" s="292">
        <v>4124906.84</v>
      </c>
      <c r="I39" s="293">
        <v>99.467249578008193</v>
      </c>
      <c r="J39" s="294">
        <v>99.467249578008193</v>
      </c>
    </row>
    <row r="40" spans="1:10" ht="113.25" customHeight="1" x14ac:dyDescent="0.3">
      <c r="A40" s="290" t="s">
        <v>708</v>
      </c>
      <c r="B40" s="291" t="s">
        <v>1363</v>
      </c>
      <c r="C40" s="291" t="s">
        <v>1366</v>
      </c>
      <c r="D40" s="291" t="s">
        <v>709</v>
      </c>
      <c r="E40" s="291"/>
      <c r="F40" s="292">
        <v>4147000</v>
      </c>
      <c r="G40" s="292">
        <v>4147000</v>
      </c>
      <c r="H40" s="292">
        <v>4124906.84</v>
      </c>
      <c r="I40" s="293">
        <v>99.467249578008193</v>
      </c>
      <c r="J40" s="294">
        <v>99.467249578008193</v>
      </c>
    </row>
    <row r="41" spans="1:10" ht="113.25" customHeight="1" x14ac:dyDescent="0.3">
      <c r="A41" s="290" t="s">
        <v>326</v>
      </c>
      <c r="B41" s="291" t="s">
        <v>1363</v>
      </c>
      <c r="C41" s="291" t="s">
        <v>1366</v>
      </c>
      <c r="D41" s="291" t="s">
        <v>709</v>
      </c>
      <c r="E41" s="291" t="s">
        <v>249</v>
      </c>
      <c r="F41" s="292">
        <v>4147000</v>
      </c>
      <c r="G41" s="292">
        <v>3850000</v>
      </c>
      <c r="H41" s="292">
        <v>3830831.84</v>
      </c>
      <c r="I41" s="293">
        <v>92.37597877984085</v>
      </c>
      <c r="J41" s="294">
        <v>99.502125714285711</v>
      </c>
    </row>
    <row r="42" spans="1:10" ht="34.5" customHeight="1" x14ac:dyDescent="0.3">
      <c r="A42" s="290" t="s">
        <v>327</v>
      </c>
      <c r="B42" s="291" t="s">
        <v>1363</v>
      </c>
      <c r="C42" s="291" t="s">
        <v>1366</v>
      </c>
      <c r="D42" s="291" t="s">
        <v>709</v>
      </c>
      <c r="E42" s="291" t="s">
        <v>257</v>
      </c>
      <c r="F42" s="292">
        <v>4147000</v>
      </c>
      <c r="G42" s="292">
        <v>3850000</v>
      </c>
      <c r="H42" s="292">
        <v>3830831.84</v>
      </c>
      <c r="I42" s="293">
        <v>92.37597877984085</v>
      </c>
      <c r="J42" s="294">
        <v>99.502125714285711</v>
      </c>
    </row>
    <row r="43" spans="1:10" ht="45.75" customHeight="1" x14ac:dyDescent="0.3">
      <c r="A43" s="290" t="s">
        <v>329</v>
      </c>
      <c r="B43" s="291" t="s">
        <v>1363</v>
      </c>
      <c r="C43" s="291" t="s">
        <v>1366</v>
      </c>
      <c r="D43" s="291" t="s">
        <v>709</v>
      </c>
      <c r="E43" s="291" t="s">
        <v>330</v>
      </c>
      <c r="F43" s="292">
        <v>0</v>
      </c>
      <c r="G43" s="292">
        <v>297000</v>
      </c>
      <c r="H43" s="292">
        <v>294075</v>
      </c>
      <c r="I43" s="293">
        <v>0</v>
      </c>
      <c r="J43" s="294">
        <v>99.015151515151516</v>
      </c>
    </row>
    <row r="44" spans="1:10" ht="45.75" customHeight="1" x14ac:dyDescent="0.3">
      <c r="A44" s="290" t="s">
        <v>331</v>
      </c>
      <c r="B44" s="291" t="s">
        <v>1363</v>
      </c>
      <c r="C44" s="291" t="s">
        <v>1366</v>
      </c>
      <c r="D44" s="291" t="s">
        <v>709</v>
      </c>
      <c r="E44" s="291" t="s">
        <v>332</v>
      </c>
      <c r="F44" s="292">
        <v>0</v>
      </c>
      <c r="G44" s="292">
        <v>297000</v>
      </c>
      <c r="H44" s="292">
        <v>294075</v>
      </c>
      <c r="I44" s="293">
        <v>0</v>
      </c>
      <c r="J44" s="294">
        <v>99.015151515151516</v>
      </c>
    </row>
    <row r="45" spans="1:10" ht="34.5" customHeight="1" x14ac:dyDescent="0.3">
      <c r="A45" s="290" t="s">
        <v>946</v>
      </c>
      <c r="B45" s="291" t="s">
        <v>1363</v>
      </c>
      <c r="C45" s="291" t="s">
        <v>1366</v>
      </c>
      <c r="D45" s="291" t="s">
        <v>449</v>
      </c>
      <c r="E45" s="291"/>
      <c r="F45" s="292">
        <v>15976200</v>
      </c>
      <c r="G45" s="292">
        <v>12387700</v>
      </c>
      <c r="H45" s="292">
        <v>12180232.65</v>
      </c>
      <c r="I45" s="293">
        <v>76.239860855522593</v>
      </c>
      <c r="J45" s="294">
        <v>98.325214930939566</v>
      </c>
    </row>
    <row r="46" spans="1:10" ht="23.25" customHeight="1" x14ac:dyDescent="0.3">
      <c r="A46" s="290" t="s">
        <v>947</v>
      </c>
      <c r="B46" s="291" t="s">
        <v>1363</v>
      </c>
      <c r="C46" s="291" t="s">
        <v>1366</v>
      </c>
      <c r="D46" s="291" t="s">
        <v>484</v>
      </c>
      <c r="E46" s="291"/>
      <c r="F46" s="292">
        <v>6886200</v>
      </c>
      <c r="G46" s="292">
        <v>3297700</v>
      </c>
      <c r="H46" s="292">
        <v>3296173.16</v>
      </c>
      <c r="I46" s="293">
        <v>47.866358223693766</v>
      </c>
      <c r="J46" s="294">
        <v>99.953699851411599</v>
      </c>
    </row>
    <row r="47" spans="1:10" ht="102" customHeight="1" x14ac:dyDescent="0.3">
      <c r="A47" s="290" t="s">
        <v>948</v>
      </c>
      <c r="B47" s="291" t="s">
        <v>1363</v>
      </c>
      <c r="C47" s="291" t="s">
        <v>1366</v>
      </c>
      <c r="D47" s="291" t="s">
        <v>949</v>
      </c>
      <c r="E47" s="291"/>
      <c r="F47" s="292">
        <v>6886200</v>
      </c>
      <c r="G47" s="292">
        <v>3297700</v>
      </c>
      <c r="H47" s="292">
        <v>3296173.16</v>
      </c>
      <c r="I47" s="293">
        <v>47.866358223693766</v>
      </c>
      <c r="J47" s="294">
        <v>99.953699851411599</v>
      </c>
    </row>
    <row r="48" spans="1:10" ht="57" customHeight="1" x14ac:dyDescent="0.3">
      <c r="A48" s="290" t="s">
        <v>711</v>
      </c>
      <c r="B48" s="291" t="s">
        <v>1363</v>
      </c>
      <c r="C48" s="291" t="s">
        <v>1366</v>
      </c>
      <c r="D48" s="291" t="s">
        <v>712</v>
      </c>
      <c r="E48" s="291"/>
      <c r="F48" s="292">
        <v>4447000</v>
      </c>
      <c r="G48" s="292">
        <v>3142000</v>
      </c>
      <c r="H48" s="292">
        <v>3140569.54</v>
      </c>
      <c r="I48" s="293">
        <v>70.622206881043397</v>
      </c>
      <c r="J48" s="294">
        <v>99.954472947167403</v>
      </c>
    </row>
    <row r="49" spans="1:10" ht="113.25" customHeight="1" x14ac:dyDescent="0.3">
      <c r="A49" s="290" t="s">
        <v>326</v>
      </c>
      <c r="B49" s="291" t="s">
        <v>1363</v>
      </c>
      <c r="C49" s="291" t="s">
        <v>1366</v>
      </c>
      <c r="D49" s="291" t="s">
        <v>712</v>
      </c>
      <c r="E49" s="291" t="s">
        <v>249</v>
      </c>
      <c r="F49" s="292">
        <v>4447000</v>
      </c>
      <c r="G49" s="292">
        <v>3142000</v>
      </c>
      <c r="H49" s="292">
        <v>3140569.54</v>
      </c>
      <c r="I49" s="293">
        <v>70.622206881043397</v>
      </c>
      <c r="J49" s="294">
        <v>99.954472947167403</v>
      </c>
    </row>
    <row r="50" spans="1:10" ht="34.5" customHeight="1" x14ac:dyDescent="0.3">
      <c r="A50" s="290" t="s">
        <v>327</v>
      </c>
      <c r="B50" s="291" t="s">
        <v>1363</v>
      </c>
      <c r="C50" s="291" t="s">
        <v>1366</v>
      </c>
      <c r="D50" s="291" t="s">
        <v>712</v>
      </c>
      <c r="E50" s="291" t="s">
        <v>257</v>
      </c>
      <c r="F50" s="292">
        <v>4447000</v>
      </c>
      <c r="G50" s="292">
        <v>3142000</v>
      </c>
      <c r="H50" s="292">
        <v>3140569.54</v>
      </c>
      <c r="I50" s="293">
        <v>70.622206881043397</v>
      </c>
      <c r="J50" s="294">
        <v>99.954472947167403</v>
      </c>
    </row>
    <row r="51" spans="1:10" ht="68.25" customHeight="1" x14ac:dyDescent="0.3">
      <c r="A51" s="290" t="s">
        <v>713</v>
      </c>
      <c r="B51" s="291" t="s">
        <v>1363</v>
      </c>
      <c r="C51" s="291" t="s">
        <v>1366</v>
      </c>
      <c r="D51" s="291" t="s">
        <v>714</v>
      </c>
      <c r="E51" s="291"/>
      <c r="F51" s="292">
        <v>2439200</v>
      </c>
      <c r="G51" s="292">
        <v>155700</v>
      </c>
      <c r="H51" s="292">
        <v>155603.62</v>
      </c>
      <c r="I51" s="293">
        <v>6.3792891111839944</v>
      </c>
      <c r="J51" s="294">
        <v>99.938098908156718</v>
      </c>
    </row>
    <row r="52" spans="1:10" ht="113.25" customHeight="1" x14ac:dyDescent="0.3">
      <c r="A52" s="290" t="s">
        <v>326</v>
      </c>
      <c r="B52" s="291" t="s">
        <v>1363</v>
      </c>
      <c r="C52" s="291" t="s">
        <v>1366</v>
      </c>
      <c r="D52" s="291" t="s">
        <v>714</v>
      </c>
      <c r="E52" s="291" t="s">
        <v>249</v>
      </c>
      <c r="F52" s="292">
        <v>2439200</v>
      </c>
      <c r="G52" s="292">
        <v>155700</v>
      </c>
      <c r="H52" s="292">
        <v>155603.62</v>
      </c>
      <c r="I52" s="293">
        <v>6.3792891111839944</v>
      </c>
      <c r="J52" s="294">
        <v>99.938098908156718</v>
      </c>
    </row>
    <row r="53" spans="1:10" ht="34.5" customHeight="1" x14ac:dyDescent="0.3">
      <c r="A53" s="290" t="s">
        <v>327</v>
      </c>
      <c r="B53" s="291" t="s">
        <v>1363</v>
      </c>
      <c r="C53" s="291" t="s">
        <v>1366</v>
      </c>
      <c r="D53" s="291" t="s">
        <v>714</v>
      </c>
      <c r="E53" s="291" t="s">
        <v>257</v>
      </c>
      <c r="F53" s="292">
        <v>2439200</v>
      </c>
      <c r="G53" s="292">
        <v>155700</v>
      </c>
      <c r="H53" s="292">
        <v>155603.62</v>
      </c>
      <c r="I53" s="293">
        <v>6.3792891111839944</v>
      </c>
      <c r="J53" s="294">
        <v>99.938098908156718</v>
      </c>
    </row>
    <row r="54" spans="1:10" ht="23.25" customHeight="1" x14ac:dyDescent="0.3">
      <c r="A54" s="290" t="s">
        <v>446</v>
      </c>
      <c r="B54" s="291" t="s">
        <v>1363</v>
      </c>
      <c r="C54" s="291" t="s">
        <v>1366</v>
      </c>
      <c r="D54" s="291" t="s">
        <v>1535</v>
      </c>
      <c r="E54" s="291"/>
      <c r="F54" s="292">
        <v>9090000</v>
      </c>
      <c r="G54" s="292">
        <v>9090000</v>
      </c>
      <c r="H54" s="292">
        <v>8884059.4900000002</v>
      </c>
      <c r="I54" s="293">
        <v>97.734427832783282</v>
      </c>
      <c r="J54" s="294">
        <v>97.734427832783282</v>
      </c>
    </row>
    <row r="55" spans="1:10" ht="57" customHeight="1" x14ac:dyDescent="0.3">
      <c r="A55" s="290" t="s">
        <v>1536</v>
      </c>
      <c r="B55" s="291" t="s">
        <v>1363</v>
      </c>
      <c r="C55" s="291" t="s">
        <v>1366</v>
      </c>
      <c r="D55" s="291" t="s">
        <v>1537</v>
      </c>
      <c r="E55" s="291"/>
      <c r="F55" s="292">
        <v>9090000</v>
      </c>
      <c r="G55" s="292">
        <v>9090000</v>
      </c>
      <c r="H55" s="292">
        <v>8884059.4900000002</v>
      </c>
      <c r="I55" s="293">
        <v>97.734427832783282</v>
      </c>
      <c r="J55" s="294">
        <v>97.734427832783282</v>
      </c>
    </row>
    <row r="56" spans="1:10" ht="102" customHeight="1" x14ac:dyDescent="0.3">
      <c r="A56" s="290" t="s">
        <v>710</v>
      </c>
      <c r="B56" s="291" t="s">
        <v>1363</v>
      </c>
      <c r="C56" s="291" t="s">
        <v>1366</v>
      </c>
      <c r="D56" s="291" t="s">
        <v>1538</v>
      </c>
      <c r="E56" s="291"/>
      <c r="F56" s="292">
        <v>9090000</v>
      </c>
      <c r="G56" s="292">
        <v>9090000</v>
      </c>
      <c r="H56" s="292">
        <v>8884059.4900000002</v>
      </c>
      <c r="I56" s="293">
        <v>97.734427832783282</v>
      </c>
      <c r="J56" s="294">
        <v>97.734427832783282</v>
      </c>
    </row>
    <row r="57" spans="1:10" ht="113.25" customHeight="1" x14ac:dyDescent="0.3">
      <c r="A57" s="290" t="s">
        <v>326</v>
      </c>
      <c r="B57" s="291" t="s">
        <v>1363</v>
      </c>
      <c r="C57" s="291" t="s">
        <v>1366</v>
      </c>
      <c r="D57" s="291" t="s">
        <v>1538</v>
      </c>
      <c r="E57" s="291" t="s">
        <v>249</v>
      </c>
      <c r="F57" s="292">
        <v>8965600</v>
      </c>
      <c r="G57" s="292">
        <v>7912000</v>
      </c>
      <c r="H57" s="292">
        <v>7880998.21</v>
      </c>
      <c r="I57" s="293">
        <v>87.902630164183108</v>
      </c>
      <c r="J57" s="294">
        <v>99.608167467138514</v>
      </c>
    </row>
    <row r="58" spans="1:10" ht="34.5" customHeight="1" x14ac:dyDescent="0.3">
      <c r="A58" s="290" t="s">
        <v>327</v>
      </c>
      <c r="B58" s="291" t="s">
        <v>1363</v>
      </c>
      <c r="C58" s="291" t="s">
        <v>1366</v>
      </c>
      <c r="D58" s="291" t="s">
        <v>1538</v>
      </c>
      <c r="E58" s="291" t="s">
        <v>257</v>
      </c>
      <c r="F58" s="292">
        <v>8965600</v>
      </c>
      <c r="G58" s="292">
        <v>7912000</v>
      </c>
      <c r="H58" s="292">
        <v>7880998.21</v>
      </c>
      <c r="I58" s="293">
        <v>87.902630164183108</v>
      </c>
      <c r="J58" s="294">
        <v>99.608167467138514</v>
      </c>
    </row>
    <row r="59" spans="1:10" ht="45.75" customHeight="1" x14ac:dyDescent="0.3">
      <c r="A59" s="290" t="s">
        <v>329</v>
      </c>
      <c r="B59" s="291" t="s">
        <v>1363</v>
      </c>
      <c r="C59" s="291" t="s">
        <v>1366</v>
      </c>
      <c r="D59" s="291" t="s">
        <v>1538</v>
      </c>
      <c r="E59" s="291" t="s">
        <v>330</v>
      </c>
      <c r="F59" s="292">
        <v>124400</v>
      </c>
      <c r="G59" s="292">
        <v>1178000</v>
      </c>
      <c r="H59" s="292">
        <v>1003061.28</v>
      </c>
      <c r="I59" s="293">
        <v>806.31935691318336</v>
      </c>
      <c r="J59" s="294">
        <v>85.149514431239396</v>
      </c>
    </row>
    <row r="60" spans="1:10" ht="45.75" customHeight="1" x14ac:dyDescent="0.3">
      <c r="A60" s="290" t="s">
        <v>331</v>
      </c>
      <c r="B60" s="291" t="s">
        <v>1363</v>
      </c>
      <c r="C60" s="291" t="s">
        <v>1366</v>
      </c>
      <c r="D60" s="291" t="s">
        <v>1538</v>
      </c>
      <c r="E60" s="291" t="s">
        <v>332</v>
      </c>
      <c r="F60" s="292">
        <v>124400</v>
      </c>
      <c r="G60" s="292">
        <v>1178000</v>
      </c>
      <c r="H60" s="292">
        <v>1003061.28</v>
      </c>
      <c r="I60" s="293">
        <v>806.31935691318336</v>
      </c>
      <c r="J60" s="294">
        <v>85.149514431239396</v>
      </c>
    </row>
    <row r="61" spans="1:10" ht="23.25" customHeight="1" x14ac:dyDescent="0.3">
      <c r="A61" s="290" t="s">
        <v>950</v>
      </c>
      <c r="B61" s="291" t="s">
        <v>1363</v>
      </c>
      <c r="C61" s="291" t="s">
        <v>1366</v>
      </c>
      <c r="D61" s="291" t="s">
        <v>338</v>
      </c>
      <c r="E61" s="291"/>
      <c r="F61" s="292">
        <v>5324000</v>
      </c>
      <c r="G61" s="292">
        <v>4831000</v>
      </c>
      <c r="H61" s="292">
        <v>4779314.28</v>
      </c>
      <c r="I61" s="293">
        <v>89.76923891810668</v>
      </c>
      <c r="J61" s="294">
        <v>98.930123783895681</v>
      </c>
    </row>
    <row r="62" spans="1:10" ht="34.5" customHeight="1" x14ac:dyDescent="0.3">
      <c r="A62" s="290" t="s">
        <v>1539</v>
      </c>
      <c r="B62" s="291" t="s">
        <v>1363</v>
      </c>
      <c r="C62" s="291" t="s">
        <v>1366</v>
      </c>
      <c r="D62" s="291" t="s">
        <v>395</v>
      </c>
      <c r="E62" s="291"/>
      <c r="F62" s="292">
        <v>5324000</v>
      </c>
      <c r="G62" s="292">
        <v>4831000</v>
      </c>
      <c r="H62" s="292">
        <v>4779314.28</v>
      </c>
      <c r="I62" s="293">
        <v>89.76923891810668</v>
      </c>
      <c r="J62" s="294">
        <v>98.930123783895681</v>
      </c>
    </row>
    <row r="63" spans="1:10" ht="90.75" customHeight="1" x14ac:dyDescent="0.3">
      <c r="A63" s="290" t="s">
        <v>951</v>
      </c>
      <c r="B63" s="291" t="s">
        <v>1363</v>
      </c>
      <c r="C63" s="291" t="s">
        <v>1366</v>
      </c>
      <c r="D63" s="291" t="s">
        <v>952</v>
      </c>
      <c r="E63" s="291"/>
      <c r="F63" s="292">
        <v>5324000</v>
      </c>
      <c r="G63" s="292">
        <v>4831000</v>
      </c>
      <c r="H63" s="292">
        <v>4779314.28</v>
      </c>
      <c r="I63" s="293">
        <v>89.76923891810668</v>
      </c>
      <c r="J63" s="294">
        <v>98.930123783895681</v>
      </c>
    </row>
    <row r="64" spans="1:10" ht="338.25" customHeight="1" x14ac:dyDescent="0.3">
      <c r="A64" s="290" t="s">
        <v>345</v>
      </c>
      <c r="B64" s="291" t="s">
        <v>1363</v>
      </c>
      <c r="C64" s="291" t="s">
        <v>1366</v>
      </c>
      <c r="D64" s="291" t="s">
        <v>715</v>
      </c>
      <c r="E64" s="291"/>
      <c r="F64" s="292">
        <v>4446000</v>
      </c>
      <c r="G64" s="292">
        <v>3953000</v>
      </c>
      <c r="H64" s="292">
        <v>3901314.35</v>
      </c>
      <c r="I64" s="293">
        <v>87.748860773729191</v>
      </c>
      <c r="J64" s="294">
        <v>98.692495572982551</v>
      </c>
    </row>
    <row r="65" spans="1:10" ht="113.25" customHeight="1" x14ac:dyDescent="0.3">
      <c r="A65" s="290" t="s">
        <v>326</v>
      </c>
      <c r="B65" s="291" t="s">
        <v>1363</v>
      </c>
      <c r="C65" s="291" t="s">
        <v>1366</v>
      </c>
      <c r="D65" s="291" t="s">
        <v>715</v>
      </c>
      <c r="E65" s="291" t="s">
        <v>249</v>
      </c>
      <c r="F65" s="292">
        <v>4446000</v>
      </c>
      <c r="G65" s="292">
        <v>3139000</v>
      </c>
      <c r="H65" s="292">
        <v>3089000</v>
      </c>
      <c r="I65" s="293">
        <v>69.478182636077364</v>
      </c>
      <c r="J65" s="294">
        <v>98.40713603058299</v>
      </c>
    </row>
    <row r="66" spans="1:10" ht="34.5" customHeight="1" x14ac:dyDescent="0.3">
      <c r="A66" s="290" t="s">
        <v>327</v>
      </c>
      <c r="B66" s="291" t="s">
        <v>1363</v>
      </c>
      <c r="C66" s="291" t="s">
        <v>1366</v>
      </c>
      <c r="D66" s="291" t="s">
        <v>715</v>
      </c>
      <c r="E66" s="291" t="s">
        <v>257</v>
      </c>
      <c r="F66" s="292">
        <v>4446000</v>
      </c>
      <c r="G66" s="292">
        <v>3139000</v>
      </c>
      <c r="H66" s="292">
        <v>3089000</v>
      </c>
      <c r="I66" s="293">
        <v>69.478182636077364</v>
      </c>
      <c r="J66" s="294">
        <v>98.40713603058299</v>
      </c>
    </row>
    <row r="67" spans="1:10" ht="45.75" customHeight="1" x14ac:dyDescent="0.3">
      <c r="A67" s="290" t="s">
        <v>329</v>
      </c>
      <c r="B67" s="291" t="s">
        <v>1363</v>
      </c>
      <c r="C67" s="291" t="s">
        <v>1366</v>
      </c>
      <c r="D67" s="291" t="s">
        <v>715</v>
      </c>
      <c r="E67" s="291" t="s">
        <v>330</v>
      </c>
      <c r="F67" s="292">
        <v>0</v>
      </c>
      <c r="G67" s="292">
        <v>814000</v>
      </c>
      <c r="H67" s="292">
        <v>812314.35</v>
      </c>
      <c r="I67" s="293">
        <v>0</v>
      </c>
      <c r="J67" s="294">
        <v>99.792917690417696</v>
      </c>
    </row>
    <row r="68" spans="1:10" ht="45.75" customHeight="1" x14ac:dyDescent="0.3">
      <c r="A68" s="290" t="s">
        <v>331</v>
      </c>
      <c r="B68" s="291" t="s">
        <v>1363</v>
      </c>
      <c r="C68" s="291" t="s">
        <v>1366</v>
      </c>
      <c r="D68" s="291" t="s">
        <v>715</v>
      </c>
      <c r="E68" s="291" t="s">
        <v>332</v>
      </c>
      <c r="F68" s="292">
        <v>0</v>
      </c>
      <c r="G68" s="292">
        <v>814000</v>
      </c>
      <c r="H68" s="292">
        <v>812314.35</v>
      </c>
      <c r="I68" s="293">
        <v>0</v>
      </c>
      <c r="J68" s="294">
        <v>99.792917690417696</v>
      </c>
    </row>
    <row r="69" spans="1:10" ht="349.5" customHeight="1" x14ac:dyDescent="0.3">
      <c r="A69" s="290" t="s">
        <v>1368</v>
      </c>
      <c r="B69" s="291" t="s">
        <v>1363</v>
      </c>
      <c r="C69" s="291" t="s">
        <v>1366</v>
      </c>
      <c r="D69" s="291" t="s">
        <v>1369</v>
      </c>
      <c r="E69" s="291"/>
      <c r="F69" s="292">
        <v>878000</v>
      </c>
      <c r="G69" s="292">
        <v>878000</v>
      </c>
      <c r="H69" s="292">
        <v>877999.93</v>
      </c>
      <c r="I69" s="293">
        <v>99.999992027334855</v>
      </c>
      <c r="J69" s="294">
        <v>99.999992027334855</v>
      </c>
    </row>
    <row r="70" spans="1:10" ht="113.25" customHeight="1" x14ac:dyDescent="0.3">
      <c r="A70" s="290" t="s">
        <v>326</v>
      </c>
      <c r="B70" s="291" t="s">
        <v>1363</v>
      </c>
      <c r="C70" s="291" t="s">
        <v>1366</v>
      </c>
      <c r="D70" s="291" t="s">
        <v>1369</v>
      </c>
      <c r="E70" s="291" t="s">
        <v>249</v>
      </c>
      <c r="F70" s="292">
        <v>878000</v>
      </c>
      <c r="G70" s="292">
        <v>878000</v>
      </c>
      <c r="H70" s="292">
        <v>877999.93</v>
      </c>
      <c r="I70" s="293">
        <v>99.999992027334855</v>
      </c>
      <c r="J70" s="294">
        <v>99.999992027334855</v>
      </c>
    </row>
    <row r="71" spans="1:10" ht="34.5" customHeight="1" x14ac:dyDescent="0.3">
      <c r="A71" s="290" t="s">
        <v>327</v>
      </c>
      <c r="B71" s="291" t="s">
        <v>1363</v>
      </c>
      <c r="C71" s="291" t="s">
        <v>1366</v>
      </c>
      <c r="D71" s="291" t="s">
        <v>1369</v>
      </c>
      <c r="E71" s="291" t="s">
        <v>257</v>
      </c>
      <c r="F71" s="292">
        <v>878000</v>
      </c>
      <c r="G71" s="292">
        <v>878000</v>
      </c>
      <c r="H71" s="292">
        <v>877999.93</v>
      </c>
      <c r="I71" s="293">
        <v>99.999992027334855</v>
      </c>
      <c r="J71" s="294">
        <v>99.999992027334855</v>
      </c>
    </row>
    <row r="72" spans="1:10" ht="45.75" customHeight="1" x14ac:dyDescent="0.3">
      <c r="A72" s="290" t="s">
        <v>953</v>
      </c>
      <c r="B72" s="291" t="s">
        <v>1363</v>
      </c>
      <c r="C72" s="291" t="s">
        <v>1366</v>
      </c>
      <c r="D72" s="291" t="s">
        <v>357</v>
      </c>
      <c r="E72" s="291"/>
      <c r="F72" s="292">
        <v>1303000</v>
      </c>
      <c r="G72" s="292">
        <v>0</v>
      </c>
      <c r="H72" s="292">
        <v>0</v>
      </c>
      <c r="I72" s="293">
        <v>0</v>
      </c>
      <c r="J72" s="294">
        <v>0</v>
      </c>
    </row>
    <row r="73" spans="1:10" ht="23.25" customHeight="1" x14ac:dyDescent="0.3">
      <c r="A73" s="290" t="s">
        <v>446</v>
      </c>
      <c r="B73" s="291" t="s">
        <v>1363</v>
      </c>
      <c r="C73" s="291" t="s">
        <v>1366</v>
      </c>
      <c r="D73" s="291" t="s">
        <v>954</v>
      </c>
      <c r="E73" s="291"/>
      <c r="F73" s="292">
        <v>1303000</v>
      </c>
      <c r="G73" s="292">
        <v>0</v>
      </c>
      <c r="H73" s="292">
        <v>0</v>
      </c>
      <c r="I73" s="293">
        <v>0</v>
      </c>
      <c r="J73" s="294">
        <v>0</v>
      </c>
    </row>
    <row r="74" spans="1:10" ht="57" customHeight="1" x14ac:dyDescent="0.3">
      <c r="A74" s="290" t="s">
        <v>344</v>
      </c>
      <c r="B74" s="291" t="s">
        <v>1363</v>
      </c>
      <c r="C74" s="291" t="s">
        <v>1366</v>
      </c>
      <c r="D74" s="291" t="s">
        <v>955</v>
      </c>
      <c r="E74" s="291"/>
      <c r="F74" s="292">
        <v>1303000</v>
      </c>
      <c r="G74" s="292">
        <v>0</v>
      </c>
      <c r="H74" s="292">
        <v>0</v>
      </c>
      <c r="I74" s="293">
        <v>0</v>
      </c>
      <c r="J74" s="294">
        <v>0</v>
      </c>
    </row>
    <row r="75" spans="1:10" ht="68.25" customHeight="1" x14ac:dyDescent="0.3">
      <c r="A75" s="290" t="s">
        <v>340</v>
      </c>
      <c r="B75" s="291" t="s">
        <v>1363</v>
      </c>
      <c r="C75" s="291" t="s">
        <v>1366</v>
      </c>
      <c r="D75" s="291" t="s">
        <v>716</v>
      </c>
      <c r="E75" s="291"/>
      <c r="F75" s="292">
        <v>708000</v>
      </c>
      <c r="G75" s="292">
        <v>0</v>
      </c>
      <c r="H75" s="292">
        <v>0</v>
      </c>
      <c r="I75" s="293">
        <v>0</v>
      </c>
      <c r="J75" s="294">
        <v>0</v>
      </c>
    </row>
    <row r="76" spans="1:10" ht="113.25" customHeight="1" x14ac:dyDescent="0.3">
      <c r="A76" s="290" t="s">
        <v>326</v>
      </c>
      <c r="B76" s="291" t="s">
        <v>1363</v>
      </c>
      <c r="C76" s="291" t="s">
        <v>1366</v>
      </c>
      <c r="D76" s="291" t="s">
        <v>716</v>
      </c>
      <c r="E76" s="291" t="s">
        <v>249</v>
      </c>
      <c r="F76" s="292">
        <v>708000</v>
      </c>
      <c r="G76" s="292">
        <v>0</v>
      </c>
      <c r="H76" s="292">
        <v>0</v>
      </c>
      <c r="I76" s="293">
        <v>0</v>
      </c>
      <c r="J76" s="294">
        <v>0</v>
      </c>
    </row>
    <row r="77" spans="1:10" ht="34.5" customHeight="1" x14ac:dyDescent="0.3">
      <c r="A77" s="290" t="s">
        <v>327</v>
      </c>
      <c r="B77" s="291" t="s">
        <v>1363</v>
      </c>
      <c r="C77" s="291" t="s">
        <v>1366</v>
      </c>
      <c r="D77" s="291" t="s">
        <v>716</v>
      </c>
      <c r="E77" s="291" t="s">
        <v>257</v>
      </c>
      <c r="F77" s="292">
        <v>708000</v>
      </c>
      <c r="G77" s="292">
        <v>0</v>
      </c>
      <c r="H77" s="292">
        <v>0</v>
      </c>
      <c r="I77" s="293">
        <v>0</v>
      </c>
      <c r="J77" s="294">
        <v>0</v>
      </c>
    </row>
    <row r="78" spans="1:10" ht="79.5" customHeight="1" x14ac:dyDescent="0.3">
      <c r="A78" s="290" t="s">
        <v>717</v>
      </c>
      <c r="B78" s="291" t="s">
        <v>1363</v>
      </c>
      <c r="C78" s="291" t="s">
        <v>1366</v>
      </c>
      <c r="D78" s="291" t="s">
        <v>718</v>
      </c>
      <c r="E78" s="291"/>
      <c r="F78" s="292">
        <v>595000</v>
      </c>
      <c r="G78" s="292">
        <v>0</v>
      </c>
      <c r="H78" s="292">
        <v>0</v>
      </c>
      <c r="I78" s="293">
        <v>0</v>
      </c>
      <c r="J78" s="294">
        <v>0</v>
      </c>
    </row>
    <row r="79" spans="1:10" ht="113.25" customHeight="1" x14ac:dyDescent="0.3">
      <c r="A79" s="290" t="s">
        <v>326</v>
      </c>
      <c r="B79" s="291" t="s">
        <v>1363</v>
      </c>
      <c r="C79" s="291" t="s">
        <v>1366</v>
      </c>
      <c r="D79" s="291" t="s">
        <v>718</v>
      </c>
      <c r="E79" s="291" t="s">
        <v>249</v>
      </c>
      <c r="F79" s="292">
        <v>595000</v>
      </c>
      <c r="G79" s="292">
        <v>0</v>
      </c>
      <c r="H79" s="292">
        <v>0</v>
      </c>
      <c r="I79" s="293">
        <v>0</v>
      </c>
      <c r="J79" s="294">
        <v>0</v>
      </c>
    </row>
    <row r="80" spans="1:10" ht="34.5" customHeight="1" x14ac:dyDescent="0.3">
      <c r="A80" s="290" t="s">
        <v>327</v>
      </c>
      <c r="B80" s="291" t="s">
        <v>1363</v>
      </c>
      <c r="C80" s="291" t="s">
        <v>1366</v>
      </c>
      <c r="D80" s="291" t="s">
        <v>718</v>
      </c>
      <c r="E80" s="291" t="s">
        <v>257</v>
      </c>
      <c r="F80" s="292">
        <v>595000</v>
      </c>
      <c r="G80" s="292">
        <v>0</v>
      </c>
      <c r="H80" s="292">
        <v>0</v>
      </c>
      <c r="I80" s="293">
        <v>0</v>
      </c>
      <c r="J80" s="294">
        <v>0</v>
      </c>
    </row>
    <row r="81" spans="1:10" ht="45.75" customHeight="1" x14ac:dyDescent="0.3">
      <c r="A81" s="290" t="s">
        <v>931</v>
      </c>
      <c r="B81" s="291" t="s">
        <v>1363</v>
      </c>
      <c r="C81" s="291" t="s">
        <v>1366</v>
      </c>
      <c r="D81" s="291" t="s">
        <v>375</v>
      </c>
      <c r="E81" s="291"/>
      <c r="F81" s="292">
        <v>413257800</v>
      </c>
      <c r="G81" s="292">
        <v>431139550</v>
      </c>
      <c r="H81" s="292">
        <v>427942950.23000002</v>
      </c>
      <c r="I81" s="293">
        <v>103.5535083015977</v>
      </c>
      <c r="J81" s="294">
        <v>99.258569581473097</v>
      </c>
    </row>
    <row r="82" spans="1:10" ht="45.75" customHeight="1" x14ac:dyDescent="0.3">
      <c r="A82" s="290" t="s">
        <v>956</v>
      </c>
      <c r="B82" s="291" t="s">
        <v>1363</v>
      </c>
      <c r="C82" s="291" t="s">
        <v>1366</v>
      </c>
      <c r="D82" s="291" t="s">
        <v>957</v>
      </c>
      <c r="E82" s="291"/>
      <c r="F82" s="292">
        <v>600000</v>
      </c>
      <c r="G82" s="292">
        <v>600000</v>
      </c>
      <c r="H82" s="292">
        <v>427701</v>
      </c>
      <c r="I82" s="293">
        <v>71.283500000000004</v>
      </c>
      <c r="J82" s="294">
        <v>71.283500000000004</v>
      </c>
    </row>
    <row r="83" spans="1:10" ht="57" customHeight="1" x14ac:dyDescent="0.3">
      <c r="A83" s="290" t="s">
        <v>958</v>
      </c>
      <c r="B83" s="291" t="s">
        <v>1363</v>
      </c>
      <c r="C83" s="291" t="s">
        <v>1366</v>
      </c>
      <c r="D83" s="291" t="s">
        <v>959</v>
      </c>
      <c r="E83" s="291"/>
      <c r="F83" s="292">
        <v>600000</v>
      </c>
      <c r="G83" s="292">
        <v>600000</v>
      </c>
      <c r="H83" s="292">
        <v>427701</v>
      </c>
      <c r="I83" s="293">
        <v>71.283500000000004</v>
      </c>
      <c r="J83" s="294">
        <v>71.283500000000004</v>
      </c>
    </row>
    <row r="84" spans="1:10" ht="192" customHeight="1" x14ac:dyDescent="0.3">
      <c r="A84" s="290" t="s">
        <v>719</v>
      </c>
      <c r="B84" s="291" t="s">
        <v>1363</v>
      </c>
      <c r="C84" s="291" t="s">
        <v>1366</v>
      </c>
      <c r="D84" s="291" t="s">
        <v>720</v>
      </c>
      <c r="E84" s="291"/>
      <c r="F84" s="292">
        <v>600000</v>
      </c>
      <c r="G84" s="292">
        <v>600000</v>
      </c>
      <c r="H84" s="292">
        <v>427701</v>
      </c>
      <c r="I84" s="293">
        <v>71.283500000000004</v>
      </c>
      <c r="J84" s="294">
        <v>71.283500000000004</v>
      </c>
    </row>
    <row r="85" spans="1:10" ht="45.75" customHeight="1" x14ac:dyDescent="0.3">
      <c r="A85" s="290" t="s">
        <v>329</v>
      </c>
      <c r="B85" s="291" t="s">
        <v>1363</v>
      </c>
      <c r="C85" s="291" t="s">
        <v>1366</v>
      </c>
      <c r="D85" s="291" t="s">
        <v>720</v>
      </c>
      <c r="E85" s="291" t="s">
        <v>330</v>
      </c>
      <c r="F85" s="292">
        <v>600000</v>
      </c>
      <c r="G85" s="292">
        <v>600000</v>
      </c>
      <c r="H85" s="292">
        <v>427701</v>
      </c>
      <c r="I85" s="293">
        <v>71.283500000000004</v>
      </c>
      <c r="J85" s="294">
        <v>71.283500000000004</v>
      </c>
    </row>
    <row r="86" spans="1:10" ht="45.75" customHeight="1" x14ac:dyDescent="0.3">
      <c r="A86" s="290" t="s">
        <v>331</v>
      </c>
      <c r="B86" s="291" t="s">
        <v>1363</v>
      </c>
      <c r="C86" s="291" t="s">
        <v>1366</v>
      </c>
      <c r="D86" s="291" t="s">
        <v>720</v>
      </c>
      <c r="E86" s="291" t="s">
        <v>332</v>
      </c>
      <c r="F86" s="292">
        <v>600000</v>
      </c>
      <c r="G86" s="292">
        <v>600000</v>
      </c>
      <c r="H86" s="292">
        <v>427701</v>
      </c>
      <c r="I86" s="293">
        <v>71.283500000000004</v>
      </c>
      <c r="J86" s="294">
        <v>71.283500000000004</v>
      </c>
    </row>
    <row r="87" spans="1:10" ht="23.25" customHeight="1" x14ac:dyDescent="0.3">
      <c r="A87" s="290" t="s">
        <v>446</v>
      </c>
      <c r="B87" s="291" t="s">
        <v>1363</v>
      </c>
      <c r="C87" s="291" t="s">
        <v>1366</v>
      </c>
      <c r="D87" s="291" t="s">
        <v>932</v>
      </c>
      <c r="E87" s="291"/>
      <c r="F87" s="292">
        <v>412657800</v>
      </c>
      <c r="G87" s="292">
        <v>430539550</v>
      </c>
      <c r="H87" s="292">
        <v>427515249.23000002</v>
      </c>
      <c r="I87" s="293">
        <v>103.60042854636458</v>
      </c>
      <c r="J87" s="294">
        <v>99.297555643842713</v>
      </c>
    </row>
    <row r="88" spans="1:10" ht="57" customHeight="1" x14ac:dyDescent="0.3">
      <c r="A88" s="290" t="s">
        <v>344</v>
      </c>
      <c r="B88" s="291" t="s">
        <v>1363</v>
      </c>
      <c r="C88" s="291" t="s">
        <v>1366</v>
      </c>
      <c r="D88" s="291" t="s">
        <v>933</v>
      </c>
      <c r="E88" s="291"/>
      <c r="F88" s="292">
        <v>412657800</v>
      </c>
      <c r="G88" s="292">
        <v>430539550</v>
      </c>
      <c r="H88" s="292">
        <v>427515249.23000002</v>
      </c>
      <c r="I88" s="293">
        <v>103.60042854636458</v>
      </c>
      <c r="J88" s="294">
        <v>99.297555643842713</v>
      </c>
    </row>
    <row r="89" spans="1:10" ht="23.25" customHeight="1" x14ac:dyDescent="0.3">
      <c r="A89" s="290" t="s">
        <v>721</v>
      </c>
      <c r="B89" s="291" t="s">
        <v>1363</v>
      </c>
      <c r="C89" s="291" t="s">
        <v>1366</v>
      </c>
      <c r="D89" s="291" t="s">
        <v>722</v>
      </c>
      <c r="E89" s="291"/>
      <c r="F89" s="292">
        <v>411537800</v>
      </c>
      <c r="G89" s="292">
        <v>429419550</v>
      </c>
      <c r="H89" s="292">
        <v>426464936.37</v>
      </c>
      <c r="I89" s="293">
        <v>103.62716046253833</v>
      </c>
      <c r="J89" s="294">
        <v>99.311951766052573</v>
      </c>
    </row>
    <row r="90" spans="1:10" ht="113.25" customHeight="1" x14ac:dyDescent="0.3">
      <c r="A90" s="290" t="s">
        <v>326</v>
      </c>
      <c r="B90" s="291" t="s">
        <v>1363</v>
      </c>
      <c r="C90" s="291" t="s">
        <v>1366</v>
      </c>
      <c r="D90" s="291" t="s">
        <v>722</v>
      </c>
      <c r="E90" s="291" t="s">
        <v>249</v>
      </c>
      <c r="F90" s="292">
        <v>382274600</v>
      </c>
      <c r="G90" s="292">
        <v>400609200</v>
      </c>
      <c r="H90" s="292">
        <v>400281213.06</v>
      </c>
      <c r="I90" s="293">
        <v>104.71038699929318</v>
      </c>
      <c r="J90" s="294">
        <v>99.918127956122831</v>
      </c>
    </row>
    <row r="91" spans="1:10" ht="34.5" customHeight="1" x14ac:dyDescent="0.3">
      <c r="A91" s="290" t="s">
        <v>327</v>
      </c>
      <c r="B91" s="291" t="s">
        <v>1363</v>
      </c>
      <c r="C91" s="291" t="s">
        <v>1366</v>
      </c>
      <c r="D91" s="291" t="s">
        <v>722</v>
      </c>
      <c r="E91" s="291" t="s">
        <v>257</v>
      </c>
      <c r="F91" s="292">
        <v>382274600</v>
      </c>
      <c r="G91" s="292">
        <v>400609200</v>
      </c>
      <c r="H91" s="292">
        <v>400281213.06</v>
      </c>
      <c r="I91" s="293">
        <v>104.71038699929318</v>
      </c>
      <c r="J91" s="294">
        <v>99.918127956122831</v>
      </c>
    </row>
    <row r="92" spans="1:10" ht="45.75" customHeight="1" x14ac:dyDescent="0.3">
      <c r="A92" s="290" t="s">
        <v>329</v>
      </c>
      <c r="B92" s="291" t="s">
        <v>1363</v>
      </c>
      <c r="C92" s="291" t="s">
        <v>1366</v>
      </c>
      <c r="D92" s="291" t="s">
        <v>722</v>
      </c>
      <c r="E92" s="291" t="s">
        <v>330</v>
      </c>
      <c r="F92" s="292">
        <v>20033200</v>
      </c>
      <c r="G92" s="292">
        <v>19438200</v>
      </c>
      <c r="H92" s="292">
        <v>16880522.73</v>
      </c>
      <c r="I92" s="293">
        <v>84.262737505740475</v>
      </c>
      <c r="J92" s="294">
        <v>86.842005586937063</v>
      </c>
    </row>
    <row r="93" spans="1:10" ht="45.75" customHeight="1" x14ac:dyDescent="0.3">
      <c r="A93" s="290" t="s">
        <v>331</v>
      </c>
      <c r="B93" s="291" t="s">
        <v>1363</v>
      </c>
      <c r="C93" s="291" t="s">
        <v>1366</v>
      </c>
      <c r="D93" s="291" t="s">
        <v>722</v>
      </c>
      <c r="E93" s="291" t="s">
        <v>332</v>
      </c>
      <c r="F93" s="292">
        <v>20033200</v>
      </c>
      <c r="G93" s="292">
        <v>19438200</v>
      </c>
      <c r="H93" s="292">
        <v>16880522.73</v>
      </c>
      <c r="I93" s="293">
        <v>84.262737505740475</v>
      </c>
      <c r="J93" s="294">
        <v>86.842005586937063</v>
      </c>
    </row>
    <row r="94" spans="1:10" ht="23.25" customHeight="1" x14ac:dyDescent="0.3">
      <c r="A94" s="290" t="s">
        <v>333</v>
      </c>
      <c r="B94" s="291" t="s">
        <v>1363</v>
      </c>
      <c r="C94" s="291" t="s">
        <v>1366</v>
      </c>
      <c r="D94" s="291" t="s">
        <v>722</v>
      </c>
      <c r="E94" s="291" t="s">
        <v>334</v>
      </c>
      <c r="F94" s="292">
        <v>9230000</v>
      </c>
      <c r="G94" s="292">
        <v>9372150</v>
      </c>
      <c r="H94" s="292">
        <v>9303200.5800000001</v>
      </c>
      <c r="I94" s="293">
        <v>100.79307237269772</v>
      </c>
      <c r="J94" s="294">
        <v>99.264315872025094</v>
      </c>
    </row>
    <row r="95" spans="1:10" ht="23.25" customHeight="1" x14ac:dyDescent="0.3">
      <c r="A95" s="290" t="s">
        <v>335</v>
      </c>
      <c r="B95" s="291" t="s">
        <v>1363</v>
      </c>
      <c r="C95" s="291" t="s">
        <v>1366</v>
      </c>
      <c r="D95" s="291" t="s">
        <v>722</v>
      </c>
      <c r="E95" s="291" t="s">
        <v>336</v>
      </c>
      <c r="F95" s="292">
        <v>9230000</v>
      </c>
      <c r="G95" s="292">
        <v>9372150</v>
      </c>
      <c r="H95" s="292">
        <v>9303200.5800000001</v>
      </c>
      <c r="I95" s="293">
        <v>100.79307237269772</v>
      </c>
      <c r="J95" s="294">
        <v>99.264315872025094</v>
      </c>
    </row>
    <row r="96" spans="1:10" ht="45.75" customHeight="1" x14ac:dyDescent="0.3">
      <c r="A96" s="290" t="s">
        <v>723</v>
      </c>
      <c r="B96" s="291" t="s">
        <v>1363</v>
      </c>
      <c r="C96" s="291" t="s">
        <v>1366</v>
      </c>
      <c r="D96" s="291" t="s">
        <v>724</v>
      </c>
      <c r="E96" s="291"/>
      <c r="F96" s="292">
        <v>320000</v>
      </c>
      <c r="G96" s="292">
        <v>320000</v>
      </c>
      <c r="H96" s="292">
        <v>314436.86</v>
      </c>
      <c r="I96" s="293">
        <v>98.261518749999993</v>
      </c>
      <c r="J96" s="294">
        <v>98.261518749999993</v>
      </c>
    </row>
    <row r="97" spans="1:10" ht="45.75" customHeight="1" x14ac:dyDescent="0.3">
      <c r="A97" s="290" t="s">
        <v>329</v>
      </c>
      <c r="B97" s="291" t="s">
        <v>1363</v>
      </c>
      <c r="C97" s="291" t="s">
        <v>1366</v>
      </c>
      <c r="D97" s="291" t="s">
        <v>724</v>
      </c>
      <c r="E97" s="291" t="s">
        <v>330</v>
      </c>
      <c r="F97" s="292">
        <v>320000</v>
      </c>
      <c r="G97" s="292">
        <v>320000</v>
      </c>
      <c r="H97" s="292">
        <v>314436.86</v>
      </c>
      <c r="I97" s="293">
        <v>98.261518749999993</v>
      </c>
      <c r="J97" s="294">
        <v>98.261518749999993</v>
      </c>
    </row>
    <row r="98" spans="1:10" ht="45.75" customHeight="1" x14ac:dyDescent="0.3">
      <c r="A98" s="290" t="s">
        <v>331</v>
      </c>
      <c r="B98" s="291" t="s">
        <v>1363</v>
      </c>
      <c r="C98" s="291" t="s">
        <v>1366</v>
      </c>
      <c r="D98" s="291" t="s">
        <v>724</v>
      </c>
      <c r="E98" s="291" t="s">
        <v>332</v>
      </c>
      <c r="F98" s="292">
        <v>320000</v>
      </c>
      <c r="G98" s="292">
        <v>320000</v>
      </c>
      <c r="H98" s="292">
        <v>314436.86</v>
      </c>
      <c r="I98" s="293">
        <v>98.261518749999993</v>
      </c>
      <c r="J98" s="294">
        <v>98.261518749999993</v>
      </c>
    </row>
    <row r="99" spans="1:10" ht="23.25" customHeight="1" x14ac:dyDescent="0.3">
      <c r="A99" s="290" t="s">
        <v>725</v>
      </c>
      <c r="B99" s="291" t="s">
        <v>1363</v>
      </c>
      <c r="C99" s="291" t="s">
        <v>1366</v>
      </c>
      <c r="D99" s="291" t="s">
        <v>726</v>
      </c>
      <c r="E99" s="291"/>
      <c r="F99" s="292">
        <v>800000</v>
      </c>
      <c r="G99" s="292">
        <v>800000</v>
      </c>
      <c r="H99" s="292">
        <v>735876</v>
      </c>
      <c r="I99" s="293">
        <v>91.984499999999997</v>
      </c>
      <c r="J99" s="294">
        <v>91.984499999999997</v>
      </c>
    </row>
    <row r="100" spans="1:10" ht="23.25" customHeight="1" x14ac:dyDescent="0.3">
      <c r="A100" s="290" t="s">
        <v>333</v>
      </c>
      <c r="B100" s="291" t="s">
        <v>1363</v>
      </c>
      <c r="C100" s="291" t="s">
        <v>1366</v>
      </c>
      <c r="D100" s="291" t="s">
        <v>726</v>
      </c>
      <c r="E100" s="291" t="s">
        <v>334</v>
      </c>
      <c r="F100" s="292">
        <v>800000</v>
      </c>
      <c r="G100" s="292">
        <v>800000</v>
      </c>
      <c r="H100" s="292">
        <v>735876</v>
      </c>
      <c r="I100" s="293">
        <v>91.984499999999997</v>
      </c>
      <c r="J100" s="294">
        <v>91.984499999999997</v>
      </c>
    </row>
    <row r="101" spans="1:10" ht="23.25" customHeight="1" x14ac:dyDescent="0.3">
      <c r="A101" s="290" t="s">
        <v>335</v>
      </c>
      <c r="B101" s="291" t="s">
        <v>1363</v>
      </c>
      <c r="C101" s="291" t="s">
        <v>1366</v>
      </c>
      <c r="D101" s="291" t="s">
        <v>726</v>
      </c>
      <c r="E101" s="291" t="s">
        <v>336</v>
      </c>
      <c r="F101" s="292">
        <v>800000</v>
      </c>
      <c r="G101" s="292">
        <v>800000</v>
      </c>
      <c r="H101" s="292">
        <v>735876</v>
      </c>
      <c r="I101" s="293">
        <v>91.984499999999997</v>
      </c>
      <c r="J101" s="294">
        <v>91.984499999999997</v>
      </c>
    </row>
    <row r="102" spans="1:10" ht="34.5" customHeight="1" x14ac:dyDescent="0.3">
      <c r="A102" s="290" t="s">
        <v>960</v>
      </c>
      <c r="B102" s="291" t="s">
        <v>1363</v>
      </c>
      <c r="C102" s="291" t="s">
        <v>1366</v>
      </c>
      <c r="D102" s="291" t="s">
        <v>409</v>
      </c>
      <c r="E102" s="291"/>
      <c r="F102" s="292">
        <v>5057000</v>
      </c>
      <c r="G102" s="292">
        <v>4013000</v>
      </c>
      <c r="H102" s="292">
        <v>3164338.84</v>
      </c>
      <c r="I102" s="293">
        <v>62.573439588688942</v>
      </c>
      <c r="J102" s="294">
        <v>78.85220134562671</v>
      </c>
    </row>
    <row r="103" spans="1:10" ht="79.5" customHeight="1" x14ac:dyDescent="0.3">
      <c r="A103" s="290" t="s">
        <v>961</v>
      </c>
      <c r="B103" s="291" t="s">
        <v>1363</v>
      </c>
      <c r="C103" s="291" t="s">
        <v>1366</v>
      </c>
      <c r="D103" s="291" t="s">
        <v>411</v>
      </c>
      <c r="E103" s="291"/>
      <c r="F103" s="292">
        <v>5057000</v>
      </c>
      <c r="G103" s="292">
        <v>4013000</v>
      </c>
      <c r="H103" s="292">
        <v>3164338.84</v>
      </c>
      <c r="I103" s="293">
        <v>62.573439588688942</v>
      </c>
      <c r="J103" s="294">
        <v>78.85220134562671</v>
      </c>
    </row>
    <row r="104" spans="1:10" ht="34.5" customHeight="1" x14ac:dyDescent="0.3">
      <c r="A104" s="290" t="s">
        <v>962</v>
      </c>
      <c r="B104" s="291" t="s">
        <v>1363</v>
      </c>
      <c r="C104" s="291" t="s">
        <v>1366</v>
      </c>
      <c r="D104" s="291" t="s">
        <v>412</v>
      </c>
      <c r="E104" s="291"/>
      <c r="F104" s="292">
        <v>4807000</v>
      </c>
      <c r="G104" s="292">
        <v>3763000</v>
      </c>
      <c r="H104" s="292">
        <v>2938566.84</v>
      </c>
      <c r="I104" s="293">
        <v>61.130993135011437</v>
      </c>
      <c r="J104" s="294">
        <v>78.091066702099383</v>
      </c>
    </row>
    <row r="105" spans="1:10" ht="23.25" customHeight="1" x14ac:dyDescent="0.3">
      <c r="A105" s="290" t="s">
        <v>727</v>
      </c>
      <c r="B105" s="291" t="s">
        <v>1363</v>
      </c>
      <c r="C105" s="291" t="s">
        <v>1366</v>
      </c>
      <c r="D105" s="291" t="s">
        <v>728</v>
      </c>
      <c r="E105" s="291"/>
      <c r="F105" s="292">
        <v>4807000</v>
      </c>
      <c r="G105" s="292">
        <v>3763000</v>
      </c>
      <c r="H105" s="292">
        <v>2938566.84</v>
      </c>
      <c r="I105" s="293">
        <v>61.130993135011437</v>
      </c>
      <c r="J105" s="294">
        <v>78.091066702099383</v>
      </c>
    </row>
    <row r="106" spans="1:10" ht="45.75" customHeight="1" x14ac:dyDescent="0.3">
      <c r="A106" s="290" t="s">
        <v>329</v>
      </c>
      <c r="B106" s="291" t="s">
        <v>1363</v>
      </c>
      <c r="C106" s="291" t="s">
        <v>1366</v>
      </c>
      <c r="D106" s="291" t="s">
        <v>728</v>
      </c>
      <c r="E106" s="291" t="s">
        <v>330</v>
      </c>
      <c r="F106" s="292">
        <v>4807000</v>
      </c>
      <c r="G106" s="292">
        <v>3763000</v>
      </c>
      <c r="H106" s="292">
        <v>2938566.84</v>
      </c>
      <c r="I106" s="293">
        <v>61.130993135011437</v>
      </c>
      <c r="J106" s="294">
        <v>78.091066702099383</v>
      </c>
    </row>
    <row r="107" spans="1:10" ht="45.75" customHeight="1" x14ac:dyDescent="0.3">
      <c r="A107" s="290" t="s">
        <v>331</v>
      </c>
      <c r="B107" s="291" t="s">
        <v>1363</v>
      </c>
      <c r="C107" s="291" t="s">
        <v>1366</v>
      </c>
      <c r="D107" s="291" t="s">
        <v>728</v>
      </c>
      <c r="E107" s="291" t="s">
        <v>332</v>
      </c>
      <c r="F107" s="292">
        <v>4807000</v>
      </c>
      <c r="G107" s="292">
        <v>3763000</v>
      </c>
      <c r="H107" s="292">
        <v>2938566.84</v>
      </c>
      <c r="I107" s="293">
        <v>61.130993135011437</v>
      </c>
      <c r="J107" s="294">
        <v>78.091066702099383</v>
      </c>
    </row>
    <row r="108" spans="1:10" ht="34.5" customHeight="1" x14ac:dyDescent="0.3">
      <c r="A108" s="290" t="s">
        <v>963</v>
      </c>
      <c r="B108" s="291" t="s">
        <v>1363</v>
      </c>
      <c r="C108" s="291" t="s">
        <v>1366</v>
      </c>
      <c r="D108" s="291" t="s">
        <v>413</v>
      </c>
      <c r="E108" s="291"/>
      <c r="F108" s="292">
        <v>250000</v>
      </c>
      <c r="G108" s="292">
        <v>250000</v>
      </c>
      <c r="H108" s="292">
        <v>225772</v>
      </c>
      <c r="I108" s="293">
        <v>90.308800000000005</v>
      </c>
      <c r="J108" s="294">
        <v>90.308800000000005</v>
      </c>
    </row>
    <row r="109" spans="1:10" ht="23.25" customHeight="1" x14ac:dyDescent="0.3">
      <c r="A109" s="290" t="s">
        <v>729</v>
      </c>
      <c r="B109" s="291" t="s">
        <v>1363</v>
      </c>
      <c r="C109" s="291" t="s">
        <v>1366</v>
      </c>
      <c r="D109" s="291" t="s">
        <v>730</v>
      </c>
      <c r="E109" s="291"/>
      <c r="F109" s="292">
        <v>250000</v>
      </c>
      <c r="G109" s="292">
        <v>250000</v>
      </c>
      <c r="H109" s="292">
        <v>225772</v>
      </c>
      <c r="I109" s="293">
        <v>90.308800000000005</v>
      </c>
      <c r="J109" s="294">
        <v>90.308800000000005</v>
      </c>
    </row>
    <row r="110" spans="1:10" ht="45.75" customHeight="1" x14ac:dyDescent="0.3">
      <c r="A110" s="290" t="s">
        <v>329</v>
      </c>
      <c r="B110" s="291" t="s">
        <v>1363</v>
      </c>
      <c r="C110" s="291" t="s">
        <v>1366</v>
      </c>
      <c r="D110" s="291" t="s">
        <v>730</v>
      </c>
      <c r="E110" s="291" t="s">
        <v>330</v>
      </c>
      <c r="F110" s="292">
        <v>250000</v>
      </c>
      <c r="G110" s="292">
        <v>250000</v>
      </c>
      <c r="H110" s="292">
        <v>225772</v>
      </c>
      <c r="I110" s="293">
        <v>90.308800000000005</v>
      </c>
      <c r="J110" s="294">
        <v>90.308800000000005</v>
      </c>
    </row>
    <row r="111" spans="1:10" ht="45.75" customHeight="1" x14ac:dyDescent="0.3">
      <c r="A111" s="290" t="s">
        <v>331</v>
      </c>
      <c r="B111" s="291" t="s">
        <v>1363</v>
      </c>
      <c r="C111" s="291" t="s">
        <v>1366</v>
      </c>
      <c r="D111" s="291" t="s">
        <v>730</v>
      </c>
      <c r="E111" s="291" t="s">
        <v>332</v>
      </c>
      <c r="F111" s="292">
        <v>250000</v>
      </c>
      <c r="G111" s="292">
        <v>250000</v>
      </c>
      <c r="H111" s="292">
        <v>225772</v>
      </c>
      <c r="I111" s="293">
        <v>90.308800000000005</v>
      </c>
      <c r="J111" s="294">
        <v>90.308800000000005</v>
      </c>
    </row>
    <row r="112" spans="1:10" ht="34.5" customHeight="1" x14ac:dyDescent="0.3">
      <c r="A112" s="290" t="s">
        <v>964</v>
      </c>
      <c r="B112" s="291" t="s">
        <v>1363</v>
      </c>
      <c r="C112" s="291" t="s">
        <v>1366</v>
      </c>
      <c r="D112" s="291" t="s">
        <v>965</v>
      </c>
      <c r="E112" s="291"/>
      <c r="F112" s="292">
        <v>6832300</v>
      </c>
      <c r="G112" s="292">
        <v>7325300</v>
      </c>
      <c r="H112" s="292">
        <v>5929279.1299999999</v>
      </c>
      <c r="I112" s="293">
        <v>86.78306178007405</v>
      </c>
      <c r="J112" s="294">
        <v>80.942475120472878</v>
      </c>
    </row>
    <row r="113" spans="1:10" ht="34.5" customHeight="1" x14ac:dyDescent="0.3">
      <c r="A113" s="290" t="s">
        <v>1370</v>
      </c>
      <c r="B113" s="291" t="s">
        <v>1363</v>
      </c>
      <c r="C113" s="291" t="s">
        <v>1366</v>
      </c>
      <c r="D113" s="291" t="s">
        <v>966</v>
      </c>
      <c r="E113" s="291"/>
      <c r="F113" s="292">
        <v>6832300</v>
      </c>
      <c r="G113" s="292">
        <v>7325300</v>
      </c>
      <c r="H113" s="292">
        <v>5929279.1299999999</v>
      </c>
      <c r="I113" s="293">
        <v>86.78306178007405</v>
      </c>
      <c r="J113" s="294">
        <v>80.942475120472878</v>
      </c>
    </row>
    <row r="114" spans="1:10" ht="124.5" customHeight="1" x14ac:dyDescent="0.3">
      <c r="A114" s="290" t="s">
        <v>1371</v>
      </c>
      <c r="B114" s="291" t="s">
        <v>1363</v>
      </c>
      <c r="C114" s="291" t="s">
        <v>1366</v>
      </c>
      <c r="D114" s="291" t="s">
        <v>967</v>
      </c>
      <c r="E114" s="291"/>
      <c r="F114" s="292">
        <v>6832300</v>
      </c>
      <c r="G114" s="292">
        <v>7325300</v>
      </c>
      <c r="H114" s="292">
        <v>5929279.1299999999</v>
      </c>
      <c r="I114" s="293">
        <v>86.78306178007405</v>
      </c>
      <c r="J114" s="294">
        <v>80.942475120472878</v>
      </c>
    </row>
    <row r="115" spans="1:10" ht="282" customHeight="1" x14ac:dyDescent="0.3">
      <c r="A115" s="290" t="s">
        <v>731</v>
      </c>
      <c r="B115" s="291" t="s">
        <v>1363</v>
      </c>
      <c r="C115" s="291" t="s">
        <v>1366</v>
      </c>
      <c r="D115" s="291" t="s">
        <v>732</v>
      </c>
      <c r="E115" s="291"/>
      <c r="F115" s="292">
        <v>3953000</v>
      </c>
      <c r="G115" s="292">
        <v>4446000</v>
      </c>
      <c r="H115" s="292">
        <v>4364858.66</v>
      </c>
      <c r="I115" s="293">
        <v>110.41888843916014</v>
      </c>
      <c r="J115" s="294">
        <v>98.174958614484936</v>
      </c>
    </row>
    <row r="116" spans="1:10" ht="113.25" customHeight="1" x14ac:dyDescent="0.3">
      <c r="A116" s="290" t="s">
        <v>326</v>
      </c>
      <c r="B116" s="291" t="s">
        <v>1363</v>
      </c>
      <c r="C116" s="291" t="s">
        <v>1366</v>
      </c>
      <c r="D116" s="291" t="s">
        <v>732</v>
      </c>
      <c r="E116" s="291" t="s">
        <v>249</v>
      </c>
      <c r="F116" s="292">
        <v>3953000</v>
      </c>
      <c r="G116" s="292">
        <v>3528900</v>
      </c>
      <c r="H116" s="292">
        <v>3478900</v>
      </c>
      <c r="I116" s="293">
        <v>88.006577283076155</v>
      </c>
      <c r="J116" s="294">
        <v>98.583127886876937</v>
      </c>
    </row>
    <row r="117" spans="1:10" ht="34.5" customHeight="1" x14ac:dyDescent="0.3">
      <c r="A117" s="290" t="s">
        <v>327</v>
      </c>
      <c r="B117" s="291" t="s">
        <v>1363</v>
      </c>
      <c r="C117" s="291" t="s">
        <v>1366</v>
      </c>
      <c r="D117" s="291" t="s">
        <v>732</v>
      </c>
      <c r="E117" s="291" t="s">
        <v>257</v>
      </c>
      <c r="F117" s="292">
        <v>3953000</v>
      </c>
      <c r="G117" s="292">
        <v>3528900</v>
      </c>
      <c r="H117" s="292">
        <v>3478900</v>
      </c>
      <c r="I117" s="293">
        <v>88.006577283076155</v>
      </c>
      <c r="J117" s="294">
        <v>98.583127886876937</v>
      </c>
    </row>
    <row r="118" spans="1:10" ht="45.75" customHeight="1" x14ac:dyDescent="0.3">
      <c r="A118" s="290" t="s">
        <v>329</v>
      </c>
      <c r="B118" s="291" t="s">
        <v>1363</v>
      </c>
      <c r="C118" s="291" t="s">
        <v>1366</v>
      </c>
      <c r="D118" s="291" t="s">
        <v>732</v>
      </c>
      <c r="E118" s="291" t="s">
        <v>330</v>
      </c>
      <c r="F118" s="292">
        <v>0</v>
      </c>
      <c r="G118" s="292">
        <v>917100</v>
      </c>
      <c r="H118" s="292">
        <v>885958.66</v>
      </c>
      <c r="I118" s="293">
        <v>0</v>
      </c>
      <c r="J118" s="294">
        <v>96.6043681168902</v>
      </c>
    </row>
    <row r="119" spans="1:10" ht="45.75" customHeight="1" x14ac:dyDescent="0.3">
      <c r="A119" s="290" t="s">
        <v>331</v>
      </c>
      <c r="B119" s="291" t="s">
        <v>1363</v>
      </c>
      <c r="C119" s="291" t="s">
        <v>1366</v>
      </c>
      <c r="D119" s="291" t="s">
        <v>732</v>
      </c>
      <c r="E119" s="291" t="s">
        <v>332</v>
      </c>
      <c r="F119" s="292">
        <v>0</v>
      </c>
      <c r="G119" s="292">
        <v>917100</v>
      </c>
      <c r="H119" s="292">
        <v>885958.66</v>
      </c>
      <c r="I119" s="293">
        <v>0</v>
      </c>
      <c r="J119" s="294">
        <v>96.6043681168902</v>
      </c>
    </row>
    <row r="120" spans="1:10" ht="304.5" customHeight="1" x14ac:dyDescent="0.3">
      <c r="A120" s="290" t="s">
        <v>733</v>
      </c>
      <c r="B120" s="291" t="s">
        <v>1363</v>
      </c>
      <c r="C120" s="291" t="s">
        <v>1366</v>
      </c>
      <c r="D120" s="291" t="s">
        <v>734</v>
      </c>
      <c r="E120" s="291"/>
      <c r="F120" s="292">
        <v>2879300</v>
      </c>
      <c r="G120" s="292">
        <v>2879300</v>
      </c>
      <c r="H120" s="292">
        <v>1564420.47</v>
      </c>
      <c r="I120" s="293">
        <v>54.33336123363317</v>
      </c>
      <c r="J120" s="294">
        <v>54.33336123363317</v>
      </c>
    </row>
    <row r="121" spans="1:10" ht="113.25" customHeight="1" x14ac:dyDescent="0.3">
      <c r="A121" s="290" t="s">
        <v>326</v>
      </c>
      <c r="B121" s="291" t="s">
        <v>1363</v>
      </c>
      <c r="C121" s="291" t="s">
        <v>1366</v>
      </c>
      <c r="D121" s="291" t="s">
        <v>734</v>
      </c>
      <c r="E121" s="291" t="s">
        <v>249</v>
      </c>
      <c r="F121" s="292">
        <v>2879300</v>
      </c>
      <c r="G121" s="292">
        <v>2879300</v>
      </c>
      <c r="H121" s="292">
        <v>1564420.47</v>
      </c>
      <c r="I121" s="293">
        <v>54.33336123363317</v>
      </c>
      <c r="J121" s="294">
        <v>54.33336123363317</v>
      </c>
    </row>
    <row r="122" spans="1:10" ht="34.5" customHeight="1" x14ac:dyDescent="0.3">
      <c r="A122" s="290" t="s">
        <v>327</v>
      </c>
      <c r="B122" s="291" t="s">
        <v>1363</v>
      </c>
      <c r="C122" s="291" t="s">
        <v>1366</v>
      </c>
      <c r="D122" s="291" t="s">
        <v>734</v>
      </c>
      <c r="E122" s="291" t="s">
        <v>257</v>
      </c>
      <c r="F122" s="292">
        <v>2879300</v>
      </c>
      <c r="G122" s="292">
        <v>2879300</v>
      </c>
      <c r="H122" s="292">
        <v>1564420.47</v>
      </c>
      <c r="I122" s="293">
        <v>54.33336123363317</v>
      </c>
      <c r="J122" s="294">
        <v>54.33336123363317</v>
      </c>
    </row>
    <row r="123" spans="1:10" ht="45.75" customHeight="1" x14ac:dyDescent="0.3">
      <c r="A123" s="290" t="s">
        <v>1032</v>
      </c>
      <c r="B123" s="291" t="s">
        <v>1363</v>
      </c>
      <c r="C123" s="291" t="s">
        <v>1366</v>
      </c>
      <c r="D123" s="291" t="s">
        <v>414</v>
      </c>
      <c r="E123" s="291"/>
      <c r="F123" s="292">
        <v>0</v>
      </c>
      <c r="G123" s="292">
        <v>1303000</v>
      </c>
      <c r="H123" s="292">
        <v>1263704.8899999999</v>
      </c>
      <c r="I123" s="293">
        <v>0</v>
      </c>
      <c r="J123" s="294">
        <v>96.984258633921712</v>
      </c>
    </row>
    <row r="124" spans="1:10" ht="23.25" customHeight="1" x14ac:dyDescent="0.3">
      <c r="A124" s="290" t="s">
        <v>446</v>
      </c>
      <c r="B124" s="291" t="s">
        <v>1363</v>
      </c>
      <c r="C124" s="291" t="s">
        <v>1366</v>
      </c>
      <c r="D124" s="291" t="s">
        <v>1540</v>
      </c>
      <c r="E124" s="291"/>
      <c r="F124" s="292">
        <v>0</v>
      </c>
      <c r="G124" s="292">
        <v>1303000</v>
      </c>
      <c r="H124" s="292">
        <v>1263704.8899999999</v>
      </c>
      <c r="I124" s="293">
        <v>0</v>
      </c>
      <c r="J124" s="294">
        <v>96.984258633921712</v>
      </c>
    </row>
    <row r="125" spans="1:10" ht="57" customHeight="1" x14ac:dyDescent="0.3">
      <c r="A125" s="290" t="s">
        <v>344</v>
      </c>
      <c r="B125" s="291" t="s">
        <v>1363</v>
      </c>
      <c r="C125" s="291" t="s">
        <v>1366</v>
      </c>
      <c r="D125" s="291" t="s">
        <v>1541</v>
      </c>
      <c r="E125" s="291"/>
      <c r="F125" s="292">
        <v>0</v>
      </c>
      <c r="G125" s="292">
        <v>1303000</v>
      </c>
      <c r="H125" s="292">
        <v>1263704.8899999999</v>
      </c>
      <c r="I125" s="293">
        <v>0</v>
      </c>
      <c r="J125" s="294">
        <v>96.984258633921712</v>
      </c>
    </row>
    <row r="126" spans="1:10" ht="68.25" customHeight="1" x14ac:dyDescent="0.3">
      <c r="A126" s="290" t="s">
        <v>340</v>
      </c>
      <c r="B126" s="291" t="s">
        <v>1363</v>
      </c>
      <c r="C126" s="291" t="s">
        <v>1366</v>
      </c>
      <c r="D126" s="291" t="s">
        <v>1542</v>
      </c>
      <c r="E126" s="291"/>
      <c r="F126" s="292">
        <v>0</v>
      </c>
      <c r="G126" s="292">
        <v>708000</v>
      </c>
      <c r="H126" s="292">
        <v>697999.98</v>
      </c>
      <c r="I126" s="293">
        <v>0</v>
      </c>
      <c r="J126" s="294">
        <v>98.587567796610159</v>
      </c>
    </row>
    <row r="127" spans="1:10" ht="113.25" customHeight="1" x14ac:dyDescent="0.3">
      <c r="A127" s="290" t="s">
        <v>326</v>
      </c>
      <c r="B127" s="291" t="s">
        <v>1363</v>
      </c>
      <c r="C127" s="291" t="s">
        <v>1366</v>
      </c>
      <c r="D127" s="291" t="s">
        <v>1542</v>
      </c>
      <c r="E127" s="291" t="s">
        <v>249</v>
      </c>
      <c r="F127" s="292">
        <v>0</v>
      </c>
      <c r="G127" s="292">
        <v>708000</v>
      </c>
      <c r="H127" s="292">
        <v>697999.98</v>
      </c>
      <c r="I127" s="293">
        <v>0</v>
      </c>
      <c r="J127" s="294">
        <v>98.587567796610159</v>
      </c>
    </row>
    <row r="128" spans="1:10" ht="34.5" customHeight="1" x14ac:dyDescent="0.3">
      <c r="A128" s="290" t="s">
        <v>327</v>
      </c>
      <c r="B128" s="291" t="s">
        <v>1363</v>
      </c>
      <c r="C128" s="291" t="s">
        <v>1366</v>
      </c>
      <c r="D128" s="291" t="s">
        <v>1542</v>
      </c>
      <c r="E128" s="291" t="s">
        <v>257</v>
      </c>
      <c r="F128" s="292">
        <v>0</v>
      </c>
      <c r="G128" s="292">
        <v>708000</v>
      </c>
      <c r="H128" s="292">
        <v>697999.98</v>
      </c>
      <c r="I128" s="293">
        <v>0</v>
      </c>
      <c r="J128" s="294">
        <v>98.587567796610159</v>
      </c>
    </row>
    <row r="129" spans="1:10" ht="79.5" customHeight="1" x14ac:dyDescent="0.3">
      <c r="A129" s="290" t="s">
        <v>717</v>
      </c>
      <c r="B129" s="291" t="s">
        <v>1363</v>
      </c>
      <c r="C129" s="291" t="s">
        <v>1366</v>
      </c>
      <c r="D129" s="291" t="s">
        <v>1543</v>
      </c>
      <c r="E129" s="291"/>
      <c r="F129" s="292">
        <v>0</v>
      </c>
      <c r="G129" s="292">
        <v>595000</v>
      </c>
      <c r="H129" s="292">
        <v>565704.91</v>
      </c>
      <c r="I129" s="293">
        <v>0</v>
      </c>
      <c r="J129" s="294">
        <v>95.076455462184882</v>
      </c>
    </row>
    <row r="130" spans="1:10" ht="113.25" customHeight="1" x14ac:dyDescent="0.3">
      <c r="A130" s="290" t="s">
        <v>326</v>
      </c>
      <c r="B130" s="291" t="s">
        <v>1363</v>
      </c>
      <c r="C130" s="291" t="s">
        <v>1366</v>
      </c>
      <c r="D130" s="291" t="s">
        <v>1543</v>
      </c>
      <c r="E130" s="291" t="s">
        <v>249</v>
      </c>
      <c r="F130" s="292">
        <v>0</v>
      </c>
      <c r="G130" s="292">
        <v>595000</v>
      </c>
      <c r="H130" s="292">
        <v>565704.91</v>
      </c>
      <c r="I130" s="293">
        <v>0</v>
      </c>
      <c r="J130" s="294">
        <v>95.076455462184882</v>
      </c>
    </row>
    <row r="131" spans="1:10" ht="34.5" customHeight="1" x14ac:dyDescent="0.3">
      <c r="A131" s="290" t="s">
        <v>327</v>
      </c>
      <c r="B131" s="291" t="s">
        <v>1363</v>
      </c>
      <c r="C131" s="291" t="s">
        <v>1366</v>
      </c>
      <c r="D131" s="291" t="s">
        <v>1543</v>
      </c>
      <c r="E131" s="291" t="s">
        <v>257</v>
      </c>
      <c r="F131" s="292">
        <v>0</v>
      </c>
      <c r="G131" s="292">
        <v>595000</v>
      </c>
      <c r="H131" s="292">
        <v>565704.91</v>
      </c>
      <c r="I131" s="293">
        <v>0</v>
      </c>
      <c r="J131" s="294">
        <v>95.076455462184882</v>
      </c>
    </row>
    <row r="132" spans="1:10" ht="68.25" customHeight="1" x14ac:dyDescent="0.3">
      <c r="A132" s="290" t="s">
        <v>346</v>
      </c>
      <c r="B132" s="291" t="s">
        <v>1363</v>
      </c>
      <c r="C132" s="291" t="s">
        <v>1372</v>
      </c>
      <c r="D132" s="291"/>
      <c r="E132" s="291"/>
      <c r="F132" s="292">
        <v>43290700</v>
      </c>
      <c r="G132" s="292">
        <v>43536700</v>
      </c>
      <c r="H132" s="292">
        <v>43402369.32</v>
      </c>
      <c r="I132" s="293">
        <v>100.25795221606488</v>
      </c>
      <c r="J132" s="294">
        <v>99.691454152473653</v>
      </c>
    </row>
    <row r="133" spans="1:10" ht="45.75" customHeight="1" x14ac:dyDescent="0.3">
      <c r="A133" s="290" t="s">
        <v>931</v>
      </c>
      <c r="B133" s="291" t="s">
        <v>1363</v>
      </c>
      <c r="C133" s="291" t="s">
        <v>1372</v>
      </c>
      <c r="D133" s="291" t="s">
        <v>375</v>
      </c>
      <c r="E133" s="291"/>
      <c r="F133" s="292">
        <v>36271000</v>
      </c>
      <c r="G133" s="292">
        <v>36271000</v>
      </c>
      <c r="H133" s="292">
        <v>36191676.039999999</v>
      </c>
      <c r="I133" s="293">
        <v>99.781301976785869</v>
      </c>
      <c r="J133" s="294">
        <v>99.781301976785869</v>
      </c>
    </row>
    <row r="134" spans="1:10" ht="23.25" customHeight="1" x14ac:dyDescent="0.3">
      <c r="A134" s="290" t="s">
        <v>446</v>
      </c>
      <c r="B134" s="291" t="s">
        <v>1363</v>
      </c>
      <c r="C134" s="291" t="s">
        <v>1372</v>
      </c>
      <c r="D134" s="291" t="s">
        <v>932</v>
      </c>
      <c r="E134" s="291"/>
      <c r="F134" s="292">
        <v>36271000</v>
      </c>
      <c r="G134" s="292">
        <v>36271000</v>
      </c>
      <c r="H134" s="292">
        <v>36191676.039999999</v>
      </c>
      <c r="I134" s="293">
        <v>99.781301976785869</v>
      </c>
      <c r="J134" s="294">
        <v>99.781301976785869</v>
      </c>
    </row>
    <row r="135" spans="1:10" ht="57" customHeight="1" x14ac:dyDescent="0.3">
      <c r="A135" s="290" t="s">
        <v>344</v>
      </c>
      <c r="B135" s="291" t="s">
        <v>1363</v>
      </c>
      <c r="C135" s="291" t="s">
        <v>1372</v>
      </c>
      <c r="D135" s="291" t="s">
        <v>933</v>
      </c>
      <c r="E135" s="291"/>
      <c r="F135" s="292">
        <v>36271000</v>
      </c>
      <c r="G135" s="292">
        <v>36271000</v>
      </c>
      <c r="H135" s="292">
        <v>36191676.039999999</v>
      </c>
      <c r="I135" s="293">
        <v>99.781301976785869</v>
      </c>
      <c r="J135" s="294">
        <v>99.781301976785869</v>
      </c>
    </row>
    <row r="136" spans="1:10" ht="23.25" customHeight="1" x14ac:dyDescent="0.3">
      <c r="A136" s="290" t="s">
        <v>735</v>
      </c>
      <c r="B136" s="291" t="s">
        <v>1363</v>
      </c>
      <c r="C136" s="291" t="s">
        <v>1372</v>
      </c>
      <c r="D136" s="291" t="s">
        <v>736</v>
      </c>
      <c r="E136" s="291"/>
      <c r="F136" s="292">
        <v>36271000</v>
      </c>
      <c r="G136" s="292">
        <v>36271000</v>
      </c>
      <c r="H136" s="292">
        <v>36191676.039999999</v>
      </c>
      <c r="I136" s="293">
        <v>99.781301976785869</v>
      </c>
      <c r="J136" s="294">
        <v>99.781301976785869</v>
      </c>
    </row>
    <row r="137" spans="1:10" ht="113.25" customHeight="1" x14ac:dyDescent="0.3">
      <c r="A137" s="290" t="s">
        <v>326</v>
      </c>
      <c r="B137" s="291" t="s">
        <v>1363</v>
      </c>
      <c r="C137" s="291" t="s">
        <v>1372</v>
      </c>
      <c r="D137" s="291" t="s">
        <v>736</v>
      </c>
      <c r="E137" s="291" t="s">
        <v>249</v>
      </c>
      <c r="F137" s="292">
        <v>35661000</v>
      </c>
      <c r="G137" s="292">
        <v>35661000</v>
      </c>
      <c r="H137" s="292">
        <v>35657598.280000001</v>
      </c>
      <c r="I137" s="293">
        <v>99.990460951740005</v>
      </c>
      <c r="J137" s="294">
        <v>99.990460951740005</v>
      </c>
    </row>
    <row r="138" spans="1:10" ht="34.5" customHeight="1" x14ac:dyDescent="0.3">
      <c r="A138" s="290" t="s">
        <v>327</v>
      </c>
      <c r="B138" s="291" t="s">
        <v>1363</v>
      </c>
      <c r="C138" s="291" t="s">
        <v>1372</v>
      </c>
      <c r="D138" s="291" t="s">
        <v>736</v>
      </c>
      <c r="E138" s="291" t="s">
        <v>257</v>
      </c>
      <c r="F138" s="292">
        <v>35661000</v>
      </c>
      <c r="G138" s="292">
        <v>35661000</v>
      </c>
      <c r="H138" s="292">
        <v>35657598.280000001</v>
      </c>
      <c r="I138" s="293">
        <v>99.990460951740005</v>
      </c>
      <c r="J138" s="294">
        <v>99.990460951740005</v>
      </c>
    </row>
    <row r="139" spans="1:10" ht="45.75" customHeight="1" x14ac:dyDescent="0.3">
      <c r="A139" s="290" t="s">
        <v>329</v>
      </c>
      <c r="B139" s="291" t="s">
        <v>1363</v>
      </c>
      <c r="C139" s="291" t="s">
        <v>1372</v>
      </c>
      <c r="D139" s="291" t="s">
        <v>736</v>
      </c>
      <c r="E139" s="291" t="s">
        <v>330</v>
      </c>
      <c r="F139" s="292">
        <v>610000</v>
      </c>
      <c r="G139" s="292">
        <v>610000</v>
      </c>
      <c r="H139" s="292">
        <v>534077.76</v>
      </c>
      <c r="I139" s="293">
        <v>87.553731147540987</v>
      </c>
      <c r="J139" s="294">
        <v>87.553731147540987</v>
      </c>
    </row>
    <row r="140" spans="1:10" ht="45.75" customHeight="1" x14ac:dyDescent="0.3">
      <c r="A140" s="290" t="s">
        <v>331</v>
      </c>
      <c r="B140" s="291" t="s">
        <v>1363</v>
      </c>
      <c r="C140" s="291" t="s">
        <v>1372</v>
      </c>
      <c r="D140" s="291" t="s">
        <v>736</v>
      </c>
      <c r="E140" s="291" t="s">
        <v>332</v>
      </c>
      <c r="F140" s="292">
        <v>610000</v>
      </c>
      <c r="G140" s="292">
        <v>610000</v>
      </c>
      <c r="H140" s="292">
        <v>534077.76</v>
      </c>
      <c r="I140" s="293">
        <v>87.553731147540987</v>
      </c>
      <c r="J140" s="294">
        <v>87.553731147540987</v>
      </c>
    </row>
    <row r="141" spans="1:10" ht="45.75" customHeight="1" x14ac:dyDescent="0.3">
      <c r="A141" s="290" t="s">
        <v>934</v>
      </c>
      <c r="B141" s="291" t="s">
        <v>1363</v>
      </c>
      <c r="C141" s="291" t="s">
        <v>1372</v>
      </c>
      <c r="D141" s="291" t="s">
        <v>935</v>
      </c>
      <c r="E141" s="291"/>
      <c r="F141" s="292">
        <v>7019700</v>
      </c>
      <c r="G141" s="292">
        <v>7265700</v>
      </c>
      <c r="H141" s="292">
        <v>7210693.2800000003</v>
      </c>
      <c r="I141" s="293">
        <v>102.72081826858698</v>
      </c>
      <c r="J141" s="294">
        <v>99.24292607732221</v>
      </c>
    </row>
    <row r="142" spans="1:10" ht="23.25" customHeight="1" x14ac:dyDescent="0.3">
      <c r="A142" s="290" t="s">
        <v>737</v>
      </c>
      <c r="B142" s="291" t="s">
        <v>1363</v>
      </c>
      <c r="C142" s="291" t="s">
        <v>1372</v>
      </c>
      <c r="D142" s="291" t="s">
        <v>738</v>
      </c>
      <c r="E142" s="291"/>
      <c r="F142" s="292">
        <v>7019700</v>
      </c>
      <c r="G142" s="292">
        <v>7265700</v>
      </c>
      <c r="H142" s="292">
        <v>7210693.2800000003</v>
      </c>
      <c r="I142" s="293">
        <v>102.72081826858698</v>
      </c>
      <c r="J142" s="294">
        <v>99.24292607732221</v>
      </c>
    </row>
    <row r="143" spans="1:10" ht="113.25" customHeight="1" x14ac:dyDescent="0.3">
      <c r="A143" s="290" t="s">
        <v>326</v>
      </c>
      <c r="B143" s="291" t="s">
        <v>1363</v>
      </c>
      <c r="C143" s="291" t="s">
        <v>1372</v>
      </c>
      <c r="D143" s="291" t="s">
        <v>738</v>
      </c>
      <c r="E143" s="291" t="s">
        <v>249</v>
      </c>
      <c r="F143" s="292">
        <v>6837200</v>
      </c>
      <c r="G143" s="292">
        <v>7083200</v>
      </c>
      <c r="H143" s="292">
        <v>7058997.1299999999</v>
      </c>
      <c r="I143" s="293">
        <v>103.24397604282454</v>
      </c>
      <c r="J143" s="294">
        <v>99.658305991642194</v>
      </c>
    </row>
    <row r="144" spans="1:10" ht="34.5" customHeight="1" x14ac:dyDescent="0.3">
      <c r="A144" s="290" t="s">
        <v>327</v>
      </c>
      <c r="B144" s="291" t="s">
        <v>1363</v>
      </c>
      <c r="C144" s="291" t="s">
        <v>1372</v>
      </c>
      <c r="D144" s="291" t="s">
        <v>738</v>
      </c>
      <c r="E144" s="291" t="s">
        <v>257</v>
      </c>
      <c r="F144" s="292">
        <v>6837200</v>
      </c>
      <c r="G144" s="292">
        <v>7083200</v>
      </c>
      <c r="H144" s="292">
        <v>7058997.1299999999</v>
      </c>
      <c r="I144" s="293">
        <v>103.24397604282454</v>
      </c>
      <c r="J144" s="294">
        <v>99.658305991642194</v>
      </c>
    </row>
    <row r="145" spans="1:10" ht="45.75" customHeight="1" x14ac:dyDescent="0.3">
      <c r="A145" s="290" t="s">
        <v>329</v>
      </c>
      <c r="B145" s="291" t="s">
        <v>1363</v>
      </c>
      <c r="C145" s="291" t="s">
        <v>1372</v>
      </c>
      <c r="D145" s="291" t="s">
        <v>738</v>
      </c>
      <c r="E145" s="291" t="s">
        <v>330</v>
      </c>
      <c r="F145" s="292">
        <v>182500</v>
      </c>
      <c r="G145" s="292">
        <v>182500</v>
      </c>
      <c r="H145" s="292">
        <v>151696.15</v>
      </c>
      <c r="I145" s="293">
        <v>83.121178082191776</v>
      </c>
      <c r="J145" s="294">
        <v>83.121178082191776</v>
      </c>
    </row>
    <row r="146" spans="1:10" ht="45.75" customHeight="1" x14ac:dyDescent="0.3">
      <c r="A146" s="290" t="s">
        <v>331</v>
      </c>
      <c r="B146" s="291" t="s">
        <v>1363</v>
      </c>
      <c r="C146" s="291" t="s">
        <v>1372</v>
      </c>
      <c r="D146" s="291" t="s">
        <v>738</v>
      </c>
      <c r="E146" s="291" t="s">
        <v>332</v>
      </c>
      <c r="F146" s="292">
        <v>182500</v>
      </c>
      <c r="G146" s="292">
        <v>182500</v>
      </c>
      <c r="H146" s="292">
        <v>151696.15</v>
      </c>
      <c r="I146" s="293">
        <v>83.121178082191776</v>
      </c>
      <c r="J146" s="294">
        <v>83.121178082191776</v>
      </c>
    </row>
    <row r="147" spans="1:10" ht="23.25" customHeight="1" x14ac:dyDescent="0.3">
      <c r="A147" s="290" t="s">
        <v>1544</v>
      </c>
      <c r="B147" s="291" t="s">
        <v>1363</v>
      </c>
      <c r="C147" s="291" t="s">
        <v>1420</v>
      </c>
      <c r="D147" s="291"/>
      <c r="E147" s="291"/>
      <c r="F147" s="292">
        <v>0</v>
      </c>
      <c r="G147" s="292">
        <v>13951000</v>
      </c>
      <c r="H147" s="292">
        <v>13951000</v>
      </c>
      <c r="I147" s="293">
        <v>0</v>
      </c>
      <c r="J147" s="294">
        <v>100</v>
      </c>
    </row>
    <row r="148" spans="1:10" ht="15" customHeight="1" x14ac:dyDescent="0.3">
      <c r="A148" s="290" t="s">
        <v>936</v>
      </c>
      <c r="B148" s="291" t="s">
        <v>1363</v>
      </c>
      <c r="C148" s="291" t="s">
        <v>1420</v>
      </c>
      <c r="D148" s="291" t="s">
        <v>325</v>
      </c>
      <c r="E148" s="291"/>
      <c r="F148" s="292">
        <v>0</v>
      </c>
      <c r="G148" s="292">
        <v>13951000</v>
      </c>
      <c r="H148" s="292">
        <v>13951000</v>
      </c>
      <c r="I148" s="293">
        <v>0</v>
      </c>
      <c r="J148" s="294">
        <v>100</v>
      </c>
    </row>
    <row r="149" spans="1:10" ht="15" customHeight="1" x14ac:dyDescent="0.3">
      <c r="A149" s="290" t="s">
        <v>1545</v>
      </c>
      <c r="B149" s="291" t="s">
        <v>1363</v>
      </c>
      <c r="C149" s="291" t="s">
        <v>1420</v>
      </c>
      <c r="D149" s="291" t="s">
        <v>1546</v>
      </c>
      <c r="E149" s="291"/>
      <c r="F149" s="292">
        <v>0</v>
      </c>
      <c r="G149" s="292">
        <v>13951000</v>
      </c>
      <c r="H149" s="292">
        <v>13951000</v>
      </c>
      <c r="I149" s="293">
        <v>0</v>
      </c>
      <c r="J149" s="294">
        <v>100</v>
      </c>
    </row>
    <row r="150" spans="1:10" ht="23.25" customHeight="1" x14ac:dyDescent="0.3">
      <c r="A150" s="290" t="s">
        <v>333</v>
      </c>
      <c r="B150" s="291" t="s">
        <v>1363</v>
      </c>
      <c r="C150" s="291" t="s">
        <v>1420</v>
      </c>
      <c r="D150" s="291" t="s">
        <v>1546</v>
      </c>
      <c r="E150" s="291" t="s">
        <v>334</v>
      </c>
      <c r="F150" s="292">
        <v>0</v>
      </c>
      <c r="G150" s="292">
        <v>13951000</v>
      </c>
      <c r="H150" s="292">
        <v>13951000</v>
      </c>
      <c r="I150" s="293">
        <v>0</v>
      </c>
      <c r="J150" s="294">
        <v>100</v>
      </c>
    </row>
    <row r="151" spans="1:10" ht="15" customHeight="1" x14ac:dyDescent="0.3">
      <c r="A151" s="290" t="s">
        <v>367</v>
      </c>
      <c r="B151" s="291" t="s">
        <v>1363</v>
      </c>
      <c r="C151" s="291" t="s">
        <v>1420</v>
      </c>
      <c r="D151" s="291" t="s">
        <v>1546</v>
      </c>
      <c r="E151" s="291" t="s">
        <v>368</v>
      </c>
      <c r="F151" s="292">
        <v>0</v>
      </c>
      <c r="G151" s="292">
        <v>13951000</v>
      </c>
      <c r="H151" s="292">
        <v>13951000</v>
      </c>
      <c r="I151" s="293">
        <v>0</v>
      </c>
      <c r="J151" s="294">
        <v>100</v>
      </c>
    </row>
    <row r="152" spans="1:10" ht="15" customHeight="1" x14ac:dyDescent="0.3">
      <c r="A152" s="290" t="s">
        <v>349</v>
      </c>
      <c r="B152" s="291" t="s">
        <v>1363</v>
      </c>
      <c r="C152" s="291" t="s">
        <v>1373</v>
      </c>
      <c r="D152" s="291"/>
      <c r="E152" s="291"/>
      <c r="F152" s="292">
        <v>7000000</v>
      </c>
      <c r="G152" s="292">
        <v>5590000</v>
      </c>
      <c r="H152" s="292">
        <v>0</v>
      </c>
      <c r="I152" s="293">
        <v>0</v>
      </c>
      <c r="J152" s="294">
        <v>0</v>
      </c>
    </row>
    <row r="153" spans="1:10" ht="15" customHeight="1" x14ac:dyDescent="0.3">
      <c r="A153" s="290" t="s">
        <v>936</v>
      </c>
      <c r="B153" s="291" t="s">
        <v>1363</v>
      </c>
      <c r="C153" s="291" t="s">
        <v>1373</v>
      </c>
      <c r="D153" s="291" t="s">
        <v>325</v>
      </c>
      <c r="E153" s="291"/>
      <c r="F153" s="292">
        <v>7000000</v>
      </c>
      <c r="G153" s="292">
        <v>5590000</v>
      </c>
      <c r="H153" s="292">
        <v>0</v>
      </c>
      <c r="I153" s="293">
        <v>0</v>
      </c>
      <c r="J153" s="294">
        <v>0</v>
      </c>
    </row>
    <row r="154" spans="1:10" ht="23.25" customHeight="1" x14ac:dyDescent="0.3">
      <c r="A154" s="290" t="s">
        <v>739</v>
      </c>
      <c r="B154" s="291" t="s">
        <v>1363</v>
      </c>
      <c r="C154" s="291" t="s">
        <v>1373</v>
      </c>
      <c r="D154" s="291" t="s">
        <v>740</v>
      </c>
      <c r="E154" s="291"/>
      <c r="F154" s="292">
        <v>5000000</v>
      </c>
      <c r="G154" s="292">
        <v>3590000</v>
      </c>
      <c r="H154" s="292">
        <v>0</v>
      </c>
      <c r="I154" s="293">
        <v>0</v>
      </c>
      <c r="J154" s="294">
        <v>0</v>
      </c>
    </row>
    <row r="155" spans="1:10" ht="23.25" customHeight="1" x14ac:dyDescent="0.3">
      <c r="A155" s="290" t="s">
        <v>333</v>
      </c>
      <c r="B155" s="291" t="s">
        <v>1363</v>
      </c>
      <c r="C155" s="291" t="s">
        <v>1373</v>
      </c>
      <c r="D155" s="291" t="s">
        <v>740</v>
      </c>
      <c r="E155" s="291" t="s">
        <v>334</v>
      </c>
      <c r="F155" s="292">
        <v>5000000</v>
      </c>
      <c r="G155" s="292">
        <v>3590000</v>
      </c>
      <c r="H155" s="292">
        <v>0</v>
      </c>
      <c r="I155" s="293">
        <v>0</v>
      </c>
      <c r="J155" s="294">
        <v>0</v>
      </c>
    </row>
    <row r="156" spans="1:10" ht="15" customHeight="1" x14ac:dyDescent="0.3">
      <c r="A156" s="290" t="s">
        <v>354</v>
      </c>
      <c r="B156" s="291" t="s">
        <v>1363</v>
      </c>
      <c r="C156" s="291" t="s">
        <v>1373</v>
      </c>
      <c r="D156" s="291" t="s">
        <v>740</v>
      </c>
      <c r="E156" s="291" t="s">
        <v>355</v>
      </c>
      <c r="F156" s="292">
        <v>5000000</v>
      </c>
      <c r="G156" s="292">
        <v>3590000</v>
      </c>
      <c r="H156" s="292">
        <v>0</v>
      </c>
      <c r="I156" s="293">
        <v>0</v>
      </c>
      <c r="J156" s="294">
        <v>0</v>
      </c>
    </row>
    <row r="157" spans="1:10" ht="57" customHeight="1" x14ac:dyDescent="0.3">
      <c r="A157" s="290" t="s">
        <v>741</v>
      </c>
      <c r="B157" s="291" t="s">
        <v>1363</v>
      </c>
      <c r="C157" s="291" t="s">
        <v>1373</v>
      </c>
      <c r="D157" s="291" t="s">
        <v>742</v>
      </c>
      <c r="E157" s="291"/>
      <c r="F157" s="292">
        <v>2000000</v>
      </c>
      <c r="G157" s="292">
        <v>2000000</v>
      </c>
      <c r="H157" s="292">
        <v>0</v>
      </c>
      <c r="I157" s="293">
        <v>0</v>
      </c>
      <c r="J157" s="294">
        <v>0</v>
      </c>
    </row>
    <row r="158" spans="1:10" ht="23.25" customHeight="1" x14ac:dyDescent="0.3">
      <c r="A158" s="290" t="s">
        <v>333</v>
      </c>
      <c r="B158" s="291" t="s">
        <v>1363</v>
      </c>
      <c r="C158" s="291" t="s">
        <v>1373</v>
      </c>
      <c r="D158" s="291" t="s">
        <v>742</v>
      </c>
      <c r="E158" s="291" t="s">
        <v>334</v>
      </c>
      <c r="F158" s="292">
        <v>2000000</v>
      </c>
      <c r="G158" s="292">
        <v>2000000</v>
      </c>
      <c r="H158" s="292">
        <v>0</v>
      </c>
      <c r="I158" s="293">
        <v>0</v>
      </c>
      <c r="J158" s="294">
        <v>0</v>
      </c>
    </row>
    <row r="159" spans="1:10" ht="15" customHeight="1" x14ac:dyDescent="0.3">
      <c r="A159" s="290" t="s">
        <v>354</v>
      </c>
      <c r="B159" s="291" t="s">
        <v>1363</v>
      </c>
      <c r="C159" s="291" t="s">
        <v>1373</v>
      </c>
      <c r="D159" s="291" t="s">
        <v>742</v>
      </c>
      <c r="E159" s="291" t="s">
        <v>355</v>
      </c>
      <c r="F159" s="292">
        <v>2000000</v>
      </c>
      <c r="G159" s="292">
        <v>2000000</v>
      </c>
      <c r="H159" s="292">
        <v>0</v>
      </c>
      <c r="I159" s="293">
        <v>0</v>
      </c>
      <c r="J159" s="294">
        <v>0</v>
      </c>
    </row>
    <row r="160" spans="1:10" ht="34.5" customHeight="1" x14ac:dyDescent="0.3">
      <c r="A160" s="290" t="s">
        <v>356</v>
      </c>
      <c r="B160" s="291" t="s">
        <v>1363</v>
      </c>
      <c r="C160" s="291" t="s">
        <v>1374</v>
      </c>
      <c r="D160" s="291"/>
      <c r="E160" s="291"/>
      <c r="F160" s="292">
        <v>1162424500</v>
      </c>
      <c r="G160" s="292">
        <v>953905388.72000003</v>
      </c>
      <c r="H160" s="292">
        <v>927608576.07000005</v>
      </c>
      <c r="I160" s="293">
        <v>79.799468788725633</v>
      </c>
      <c r="J160" s="294">
        <v>97.243247290458598</v>
      </c>
    </row>
    <row r="161" spans="1:10" ht="23.25" customHeight="1" x14ac:dyDescent="0.3">
      <c r="A161" s="290" t="s">
        <v>943</v>
      </c>
      <c r="B161" s="291" t="s">
        <v>1363</v>
      </c>
      <c r="C161" s="291" t="s">
        <v>1374</v>
      </c>
      <c r="D161" s="291" t="s">
        <v>458</v>
      </c>
      <c r="E161" s="291"/>
      <c r="F161" s="292">
        <v>3700000</v>
      </c>
      <c r="G161" s="292">
        <v>3700000</v>
      </c>
      <c r="H161" s="292">
        <v>3399978.19</v>
      </c>
      <c r="I161" s="293">
        <v>91.891302432432425</v>
      </c>
      <c r="J161" s="294">
        <v>91.891302432432425</v>
      </c>
    </row>
    <row r="162" spans="1:10" ht="23.25" customHeight="1" x14ac:dyDescent="0.3">
      <c r="A162" s="290" t="s">
        <v>426</v>
      </c>
      <c r="B162" s="291" t="s">
        <v>1363</v>
      </c>
      <c r="C162" s="291" t="s">
        <v>1374</v>
      </c>
      <c r="D162" s="291" t="s">
        <v>463</v>
      </c>
      <c r="E162" s="291"/>
      <c r="F162" s="292">
        <v>3700000</v>
      </c>
      <c r="G162" s="292">
        <v>3700000</v>
      </c>
      <c r="H162" s="292">
        <v>3399978.19</v>
      </c>
      <c r="I162" s="293">
        <v>91.891302432432425</v>
      </c>
      <c r="J162" s="294">
        <v>91.891302432432425</v>
      </c>
    </row>
    <row r="163" spans="1:10" ht="68.25" customHeight="1" x14ac:dyDescent="0.3">
      <c r="A163" s="290" t="s">
        <v>968</v>
      </c>
      <c r="B163" s="291" t="s">
        <v>1363</v>
      </c>
      <c r="C163" s="291" t="s">
        <v>1374</v>
      </c>
      <c r="D163" s="291" t="s">
        <v>469</v>
      </c>
      <c r="E163" s="291"/>
      <c r="F163" s="292">
        <v>3700000</v>
      </c>
      <c r="G163" s="292">
        <v>3700000</v>
      </c>
      <c r="H163" s="292">
        <v>3399978.19</v>
      </c>
      <c r="I163" s="293">
        <v>91.891302432432425</v>
      </c>
      <c r="J163" s="294">
        <v>91.891302432432425</v>
      </c>
    </row>
    <row r="164" spans="1:10" ht="113.25" customHeight="1" x14ac:dyDescent="0.3">
      <c r="A164" s="290" t="s">
        <v>743</v>
      </c>
      <c r="B164" s="291" t="s">
        <v>1363</v>
      </c>
      <c r="C164" s="291" t="s">
        <v>1374</v>
      </c>
      <c r="D164" s="291" t="s">
        <v>744</v>
      </c>
      <c r="E164" s="291"/>
      <c r="F164" s="292">
        <v>3185000</v>
      </c>
      <c r="G164" s="292">
        <v>3185000</v>
      </c>
      <c r="H164" s="292">
        <v>3034324.48</v>
      </c>
      <c r="I164" s="293">
        <v>95.269214442700161</v>
      </c>
      <c r="J164" s="294">
        <v>95.269214442700161</v>
      </c>
    </row>
    <row r="165" spans="1:10" ht="113.25" customHeight="1" x14ac:dyDescent="0.3">
      <c r="A165" s="290" t="s">
        <v>326</v>
      </c>
      <c r="B165" s="291" t="s">
        <v>1363</v>
      </c>
      <c r="C165" s="291" t="s">
        <v>1374</v>
      </c>
      <c r="D165" s="291" t="s">
        <v>744</v>
      </c>
      <c r="E165" s="291" t="s">
        <v>249</v>
      </c>
      <c r="F165" s="292">
        <v>3185000</v>
      </c>
      <c r="G165" s="292">
        <v>3185000</v>
      </c>
      <c r="H165" s="292">
        <v>3034324.48</v>
      </c>
      <c r="I165" s="293">
        <v>95.269214442700161</v>
      </c>
      <c r="J165" s="294">
        <v>95.269214442700161</v>
      </c>
    </row>
    <row r="166" spans="1:10" ht="34.5" customHeight="1" x14ac:dyDescent="0.3">
      <c r="A166" s="290" t="s">
        <v>369</v>
      </c>
      <c r="B166" s="291" t="s">
        <v>1363</v>
      </c>
      <c r="C166" s="291" t="s">
        <v>1374</v>
      </c>
      <c r="D166" s="291" t="s">
        <v>744</v>
      </c>
      <c r="E166" s="291" t="s">
        <v>370</v>
      </c>
      <c r="F166" s="292">
        <v>3185000</v>
      </c>
      <c r="G166" s="292">
        <v>3185000</v>
      </c>
      <c r="H166" s="292">
        <v>3034324.48</v>
      </c>
      <c r="I166" s="293">
        <v>95.269214442700161</v>
      </c>
      <c r="J166" s="294">
        <v>95.269214442700161</v>
      </c>
    </row>
    <row r="167" spans="1:10" ht="124.5" customHeight="1" x14ac:dyDescent="0.3">
      <c r="A167" s="290" t="s">
        <v>745</v>
      </c>
      <c r="B167" s="291" t="s">
        <v>1363</v>
      </c>
      <c r="C167" s="291" t="s">
        <v>1374</v>
      </c>
      <c r="D167" s="291" t="s">
        <v>746</v>
      </c>
      <c r="E167" s="291"/>
      <c r="F167" s="292">
        <v>515000</v>
      </c>
      <c r="G167" s="292">
        <v>515000</v>
      </c>
      <c r="H167" s="292">
        <v>365653.71</v>
      </c>
      <c r="I167" s="293">
        <v>71.000720388349521</v>
      </c>
      <c r="J167" s="294">
        <v>71.000720388349521</v>
      </c>
    </row>
    <row r="168" spans="1:10" ht="113.25" customHeight="1" x14ac:dyDescent="0.3">
      <c r="A168" s="290" t="s">
        <v>326</v>
      </c>
      <c r="B168" s="291" t="s">
        <v>1363</v>
      </c>
      <c r="C168" s="291" t="s">
        <v>1374</v>
      </c>
      <c r="D168" s="291" t="s">
        <v>746</v>
      </c>
      <c r="E168" s="291" t="s">
        <v>249</v>
      </c>
      <c r="F168" s="292">
        <v>515000</v>
      </c>
      <c r="G168" s="292">
        <v>515000</v>
      </c>
      <c r="H168" s="292">
        <v>365653.71</v>
      </c>
      <c r="I168" s="293">
        <v>71.000720388349521</v>
      </c>
      <c r="J168" s="294">
        <v>71.000720388349521</v>
      </c>
    </row>
    <row r="169" spans="1:10" ht="34.5" customHeight="1" x14ac:dyDescent="0.3">
      <c r="A169" s="290" t="s">
        <v>369</v>
      </c>
      <c r="B169" s="291" t="s">
        <v>1363</v>
      </c>
      <c r="C169" s="291" t="s">
        <v>1374</v>
      </c>
      <c r="D169" s="291" t="s">
        <v>746</v>
      </c>
      <c r="E169" s="291" t="s">
        <v>370</v>
      </c>
      <c r="F169" s="292">
        <v>515000</v>
      </c>
      <c r="G169" s="292">
        <v>515000</v>
      </c>
      <c r="H169" s="292">
        <v>365653.71</v>
      </c>
      <c r="I169" s="293">
        <v>71.000720388349521</v>
      </c>
      <c r="J169" s="294">
        <v>71.000720388349521</v>
      </c>
    </row>
    <row r="170" spans="1:10" ht="34.5" customHeight="1" x14ac:dyDescent="0.3">
      <c r="A170" s="290" t="s">
        <v>946</v>
      </c>
      <c r="B170" s="291" t="s">
        <v>1363</v>
      </c>
      <c r="C170" s="291" t="s">
        <v>1374</v>
      </c>
      <c r="D170" s="291" t="s">
        <v>449</v>
      </c>
      <c r="E170" s="291"/>
      <c r="F170" s="292">
        <v>6100000</v>
      </c>
      <c r="G170" s="292">
        <v>4550000</v>
      </c>
      <c r="H170" s="292">
        <v>4357778</v>
      </c>
      <c r="I170" s="293">
        <v>71.438983606557386</v>
      </c>
      <c r="J170" s="294">
        <v>95.775340659340657</v>
      </c>
    </row>
    <row r="171" spans="1:10" ht="23.25" customHeight="1" x14ac:dyDescent="0.3">
      <c r="A171" s="290" t="s">
        <v>947</v>
      </c>
      <c r="B171" s="291" t="s">
        <v>1363</v>
      </c>
      <c r="C171" s="291" t="s">
        <v>1374</v>
      </c>
      <c r="D171" s="291" t="s">
        <v>484</v>
      </c>
      <c r="E171" s="291"/>
      <c r="F171" s="292">
        <v>6100000</v>
      </c>
      <c r="G171" s="292">
        <v>4550000</v>
      </c>
      <c r="H171" s="292">
        <v>4357778</v>
      </c>
      <c r="I171" s="293">
        <v>71.438983606557386</v>
      </c>
      <c r="J171" s="294">
        <v>95.775340659340657</v>
      </c>
    </row>
    <row r="172" spans="1:10" ht="34.5" customHeight="1" x14ac:dyDescent="0.3">
      <c r="A172" s="290" t="s">
        <v>969</v>
      </c>
      <c r="B172" s="291" t="s">
        <v>1363</v>
      </c>
      <c r="C172" s="291" t="s">
        <v>1374</v>
      </c>
      <c r="D172" s="291" t="s">
        <v>970</v>
      </c>
      <c r="E172" s="291"/>
      <c r="F172" s="292">
        <v>6100000</v>
      </c>
      <c r="G172" s="292">
        <v>4550000</v>
      </c>
      <c r="H172" s="292">
        <v>4357778</v>
      </c>
      <c r="I172" s="293">
        <v>71.438983606557386</v>
      </c>
      <c r="J172" s="294">
        <v>95.775340659340657</v>
      </c>
    </row>
    <row r="173" spans="1:10" ht="23.25" customHeight="1" x14ac:dyDescent="0.3">
      <c r="A173" s="290" t="s">
        <v>747</v>
      </c>
      <c r="B173" s="291" t="s">
        <v>1363</v>
      </c>
      <c r="C173" s="291" t="s">
        <v>1374</v>
      </c>
      <c r="D173" s="291" t="s">
        <v>748</v>
      </c>
      <c r="E173" s="291"/>
      <c r="F173" s="292">
        <v>6100000</v>
      </c>
      <c r="G173" s="292">
        <v>4550000</v>
      </c>
      <c r="H173" s="292">
        <v>4357778</v>
      </c>
      <c r="I173" s="293">
        <v>71.438983606557386</v>
      </c>
      <c r="J173" s="294">
        <v>95.775340659340657</v>
      </c>
    </row>
    <row r="174" spans="1:10" ht="23.25" customHeight="1" x14ac:dyDescent="0.3">
      <c r="A174" s="290" t="s">
        <v>436</v>
      </c>
      <c r="B174" s="291" t="s">
        <v>1363</v>
      </c>
      <c r="C174" s="291" t="s">
        <v>1374</v>
      </c>
      <c r="D174" s="291" t="s">
        <v>748</v>
      </c>
      <c r="E174" s="291" t="s">
        <v>437</v>
      </c>
      <c r="F174" s="292">
        <v>6100000</v>
      </c>
      <c r="G174" s="292">
        <v>4550000</v>
      </c>
      <c r="H174" s="292">
        <v>4357778</v>
      </c>
      <c r="I174" s="293">
        <v>71.438983606557386</v>
      </c>
      <c r="J174" s="294">
        <v>95.775340659340657</v>
      </c>
    </row>
    <row r="175" spans="1:10" ht="45.75" customHeight="1" x14ac:dyDescent="0.3">
      <c r="A175" s="290" t="s">
        <v>438</v>
      </c>
      <c r="B175" s="291" t="s">
        <v>1363</v>
      </c>
      <c r="C175" s="291" t="s">
        <v>1374</v>
      </c>
      <c r="D175" s="291" t="s">
        <v>748</v>
      </c>
      <c r="E175" s="291" t="s">
        <v>439</v>
      </c>
      <c r="F175" s="292">
        <v>6100000</v>
      </c>
      <c r="G175" s="292">
        <v>4550000</v>
      </c>
      <c r="H175" s="292">
        <v>4357778</v>
      </c>
      <c r="I175" s="293">
        <v>71.438983606557386</v>
      </c>
      <c r="J175" s="294">
        <v>95.775340659340657</v>
      </c>
    </row>
    <row r="176" spans="1:10" ht="45.75" customHeight="1" x14ac:dyDescent="0.3">
      <c r="A176" s="290" t="s">
        <v>931</v>
      </c>
      <c r="B176" s="291" t="s">
        <v>1363</v>
      </c>
      <c r="C176" s="291" t="s">
        <v>1374</v>
      </c>
      <c r="D176" s="291" t="s">
        <v>375</v>
      </c>
      <c r="E176" s="291"/>
      <c r="F176" s="292">
        <v>511118900</v>
      </c>
      <c r="G176" s="292">
        <v>669499254.67999995</v>
      </c>
      <c r="H176" s="292">
        <v>654519802.76999998</v>
      </c>
      <c r="I176" s="293">
        <v>128.05627081487302</v>
      </c>
      <c r="J176" s="294">
        <v>97.762588710100999</v>
      </c>
    </row>
    <row r="177" spans="1:10" ht="23.25" customHeight="1" x14ac:dyDescent="0.3">
      <c r="A177" s="290" t="s">
        <v>971</v>
      </c>
      <c r="B177" s="291" t="s">
        <v>1363</v>
      </c>
      <c r="C177" s="291" t="s">
        <v>1374</v>
      </c>
      <c r="D177" s="291" t="s">
        <v>972</v>
      </c>
      <c r="E177" s="291"/>
      <c r="F177" s="292">
        <v>103516100</v>
      </c>
      <c r="G177" s="292">
        <v>112363956.68000001</v>
      </c>
      <c r="H177" s="292">
        <v>105900732.34</v>
      </c>
      <c r="I177" s="293">
        <v>102.30363425592735</v>
      </c>
      <c r="J177" s="294">
        <v>94.247955900657232</v>
      </c>
    </row>
    <row r="178" spans="1:10" ht="79.5" customHeight="1" x14ac:dyDescent="0.3">
      <c r="A178" s="290" t="s">
        <v>973</v>
      </c>
      <c r="B178" s="291" t="s">
        <v>1363</v>
      </c>
      <c r="C178" s="291" t="s">
        <v>1374</v>
      </c>
      <c r="D178" s="291" t="s">
        <v>974</v>
      </c>
      <c r="E178" s="291"/>
      <c r="F178" s="292">
        <v>23195000</v>
      </c>
      <c r="G178" s="292">
        <v>31208856.68</v>
      </c>
      <c r="H178" s="292">
        <v>26137785.879999999</v>
      </c>
      <c r="I178" s="293">
        <v>112.68715619745635</v>
      </c>
      <c r="J178" s="294">
        <v>83.751180467787648</v>
      </c>
    </row>
    <row r="179" spans="1:10" ht="68.25" customHeight="1" x14ac:dyDescent="0.3">
      <c r="A179" s="290" t="s">
        <v>749</v>
      </c>
      <c r="B179" s="291" t="s">
        <v>1363</v>
      </c>
      <c r="C179" s="291" t="s">
        <v>1374</v>
      </c>
      <c r="D179" s="291" t="s">
        <v>750</v>
      </c>
      <c r="E179" s="291"/>
      <c r="F179" s="292">
        <v>20795000</v>
      </c>
      <c r="G179" s="292">
        <v>29922856.68</v>
      </c>
      <c r="H179" s="292">
        <v>25626169.93</v>
      </c>
      <c r="I179" s="293">
        <v>123.23236321231066</v>
      </c>
      <c r="J179" s="294">
        <v>85.640786921016669</v>
      </c>
    </row>
    <row r="180" spans="1:10" ht="45.75" customHeight="1" x14ac:dyDescent="0.3">
      <c r="A180" s="290" t="s">
        <v>329</v>
      </c>
      <c r="B180" s="291" t="s">
        <v>1363</v>
      </c>
      <c r="C180" s="291" t="s">
        <v>1374</v>
      </c>
      <c r="D180" s="291" t="s">
        <v>750</v>
      </c>
      <c r="E180" s="291" t="s">
        <v>330</v>
      </c>
      <c r="F180" s="292">
        <v>20695000</v>
      </c>
      <c r="G180" s="292">
        <v>22521992</v>
      </c>
      <c r="H180" s="292">
        <v>18225305.25</v>
      </c>
      <c r="I180" s="293">
        <v>88.066224933558829</v>
      </c>
      <c r="J180" s="294">
        <v>80.922261450052915</v>
      </c>
    </row>
    <row r="181" spans="1:10" ht="45.75" customHeight="1" x14ac:dyDescent="0.3">
      <c r="A181" s="290" t="s">
        <v>331</v>
      </c>
      <c r="B181" s="291" t="s">
        <v>1363</v>
      </c>
      <c r="C181" s="291" t="s">
        <v>1374</v>
      </c>
      <c r="D181" s="291" t="s">
        <v>750</v>
      </c>
      <c r="E181" s="291" t="s">
        <v>332</v>
      </c>
      <c r="F181" s="292">
        <v>20695000</v>
      </c>
      <c r="G181" s="292">
        <v>22521992</v>
      </c>
      <c r="H181" s="292">
        <v>18225305.25</v>
      </c>
      <c r="I181" s="293">
        <v>88.066224933558829</v>
      </c>
      <c r="J181" s="294">
        <v>80.922261450052915</v>
      </c>
    </row>
    <row r="182" spans="1:10" ht="45.75" customHeight="1" x14ac:dyDescent="0.3">
      <c r="A182" s="290" t="s">
        <v>371</v>
      </c>
      <c r="B182" s="291" t="s">
        <v>1363</v>
      </c>
      <c r="C182" s="291" t="s">
        <v>1374</v>
      </c>
      <c r="D182" s="291" t="s">
        <v>750</v>
      </c>
      <c r="E182" s="291" t="s">
        <v>372</v>
      </c>
      <c r="F182" s="292">
        <v>0</v>
      </c>
      <c r="G182" s="292">
        <v>6775864.6799999997</v>
      </c>
      <c r="H182" s="292">
        <v>6775864.6799999997</v>
      </c>
      <c r="I182" s="293">
        <v>0</v>
      </c>
      <c r="J182" s="294">
        <v>100</v>
      </c>
    </row>
    <row r="183" spans="1:10" ht="15" customHeight="1" x14ac:dyDescent="0.3">
      <c r="A183" s="290" t="s">
        <v>373</v>
      </c>
      <c r="B183" s="291" t="s">
        <v>1363</v>
      </c>
      <c r="C183" s="291" t="s">
        <v>1374</v>
      </c>
      <c r="D183" s="291" t="s">
        <v>750</v>
      </c>
      <c r="E183" s="291" t="s">
        <v>374</v>
      </c>
      <c r="F183" s="292">
        <v>0</v>
      </c>
      <c r="G183" s="292">
        <v>6775864.6799999997</v>
      </c>
      <c r="H183" s="292">
        <v>6775864.6799999997</v>
      </c>
      <c r="I183" s="293">
        <v>0</v>
      </c>
      <c r="J183" s="294">
        <v>100</v>
      </c>
    </row>
    <row r="184" spans="1:10" ht="23.25" customHeight="1" x14ac:dyDescent="0.3">
      <c r="A184" s="290" t="s">
        <v>333</v>
      </c>
      <c r="B184" s="291" t="s">
        <v>1363</v>
      </c>
      <c r="C184" s="291" t="s">
        <v>1374</v>
      </c>
      <c r="D184" s="291" t="s">
        <v>750</v>
      </c>
      <c r="E184" s="291" t="s">
        <v>334</v>
      </c>
      <c r="F184" s="292">
        <v>100000</v>
      </c>
      <c r="G184" s="292">
        <v>625000</v>
      </c>
      <c r="H184" s="292">
        <v>625000</v>
      </c>
      <c r="I184" s="293">
        <v>625</v>
      </c>
      <c r="J184" s="294">
        <v>100</v>
      </c>
    </row>
    <row r="185" spans="1:10" ht="23.25" customHeight="1" x14ac:dyDescent="0.3">
      <c r="A185" s="290" t="s">
        <v>335</v>
      </c>
      <c r="B185" s="291" t="s">
        <v>1363</v>
      </c>
      <c r="C185" s="291" t="s">
        <v>1374</v>
      </c>
      <c r="D185" s="291" t="s">
        <v>750</v>
      </c>
      <c r="E185" s="291" t="s">
        <v>336</v>
      </c>
      <c r="F185" s="292">
        <v>100000</v>
      </c>
      <c r="G185" s="292">
        <v>625000</v>
      </c>
      <c r="H185" s="292">
        <v>625000</v>
      </c>
      <c r="I185" s="293">
        <v>625</v>
      </c>
      <c r="J185" s="294">
        <v>100</v>
      </c>
    </row>
    <row r="186" spans="1:10" ht="135.75" customHeight="1" x14ac:dyDescent="0.3">
      <c r="A186" s="290" t="s">
        <v>751</v>
      </c>
      <c r="B186" s="291" t="s">
        <v>1363</v>
      </c>
      <c r="C186" s="291" t="s">
        <v>1374</v>
      </c>
      <c r="D186" s="291" t="s">
        <v>752</v>
      </c>
      <c r="E186" s="291"/>
      <c r="F186" s="292">
        <v>1800000</v>
      </c>
      <c r="G186" s="292">
        <v>686000</v>
      </c>
      <c r="H186" s="292">
        <v>43000</v>
      </c>
      <c r="I186" s="293">
        <v>2.3888888888888888</v>
      </c>
      <c r="J186" s="294">
        <v>6.2682215743440235</v>
      </c>
    </row>
    <row r="187" spans="1:10" ht="45.75" customHeight="1" x14ac:dyDescent="0.3">
      <c r="A187" s="290" t="s">
        <v>329</v>
      </c>
      <c r="B187" s="291" t="s">
        <v>1363</v>
      </c>
      <c r="C187" s="291" t="s">
        <v>1374</v>
      </c>
      <c r="D187" s="291" t="s">
        <v>752</v>
      </c>
      <c r="E187" s="291" t="s">
        <v>330</v>
      </c>
      <c r="F187" s="292">
        <v>1800000</v>
      </c>
      <c r="G187" s="292">
        <v>686000</v>
      </c>
      <c r="H187" s="292">
        <v>43000</v>
      </c>
      <c r="I187" s="293">
        <v>2.3888888888888888</v>
      </c>
      <c r="J187" s="294">
        <v>6.2682215743440235</v>
      </c>
    </row>
    <row r="188" spans="1:10" ht="45.75" customHeight="1" x14ac:dyDescent="0.3">
      <c r="A188" s="290" t="s">
        <v>331</v>
      </c>
      <c r="B188" s="291" t="s">
        <v>1363</v>
      </c>
      <c r="C188" s="291" t="s">
        <v>1374</v>
      </c>
      <c r="D188" s="291" t="s">
        <v>752</v>
      </c>
      <c r="E188" s="291" t="s">
        <v>332</v>
      </c>
      <c r="F188" s="292">
        <v>1800000</v>
      </c>
      <c r="G188" s="292">
        <v>686000</v>
      </c>
      <c r="H188" s="292">
        <v>43000</v>
      </c>
      <c r="I188" s="293">
        <v>2.3888888888888888</v>
      </c>
      <c r="J188" s="294">
        <v>6.2682215743440235</v>
      </c>
    </row>
    <row r="189" spans="1:10" ht="113.25" customHeight="1" x14ac:dyDescent="0.3">
      <c r="A189" s="290" t="s">
        <v>753</v>
      </c>
      <c r="B189" s="291" t="s">
        <v>1363</v>
      </c>
      <c r="C189" s="291" t="s">
        <v>1374</v>
      </c>
      <c r="D189" s="291" t="s">
        <v>754</v>
      </c>
      <c r="E189" s="291"/>
      <c r="F189" s="292">
        <v>600000</v>
      </c>
      <c r="G189" s="292">
        <v>600000</v>
      </c>
      <c r="H189" s="292">
        <v>468615.95</v>
      </c>
      <c r="I189" s="293">
        <v>78.102658333333324</v>
      </c>
      <c r="J189" s="294">
        <v>78.102658333333324</v>
      </c>
    </row>
    <row r="190" spans="1:10" ht="45.75" customHeight="1" x14ac:dyDescent="0.3">
      <c r="A190" s="290" t="s">
        <v>329</v>
      </c>
      <c r="B190" s="291" t="s">
        <v>1363</v>
      </c>
      <c r="C190" s="291" t="s">
        <v>1374</v>
      </c>
      <c r="D190" s="291" t="s">
        <v>754</v>
      </c>
      <c r="E190" s="291" t="s">
        <v>330</v>
      </c>
      <c r="F190" s="292">
        <v>600000</v>
      </c>
      <c r="G190" s="292">
        <v>600000</v>
      </c>
      <c r="H190" s="292">
        <v>468615.95</v>
      </c>
      <c r="I190" s="293">
        <v>78.102658333333324</v>
      </c>
      <c r="J190" s="294">
        <v>78.102658333333324</v>
      </c>
    </row>
    <row r="191" spans="1:10" ht="45.75" customHeight="1" x14ac:dyDescent="0.3">
      <c r="A191" s="290" t="s">
        <v>331</v>
      </c>
      <c r="B191" s="291" t="s">
        <v>1363</v>
      </c>
      <c r="C191" s="291" t="s">
        <v>1374</v>
      </c>
      <c r="D191" s="291" t="s">
        <v>754</v>
      </c>
      <c r="E191" s="291" t="s">
        <v>332</v>
      </c>
      <c r="F191" s="292">
        <v>600000</v>
      </c>
      <c r="G191" s="292">
        <v>600000</v>
      </c>
      <c r="H191" s="292">
        <v>468615.95</v>
      </c>
      <c r="I191" s="293">
        <v>78.102658333333324</v>
      </c>
      <c r="J191" s="294">
        <v>78.102658333333324</v>
      </c>
    </row>
    <row r="192" spans="1:10" ht="57" customHeight="1" x14ac:dyDescent="0.3">
      <c r="A192" s="290" t="s">
        <v>975</v>
      </c>
      <c r="B192" s="291" t="s">
        <v>1363</v>
      </c>
      <c r="C192" s="291" t="s">
        <v>1374</v>
      </c>
      <c r="D192" s="291" t="s">
        <v>976</v>
      </c>
      <c r="E192" s="291"/>
      <c r="F192" s="292">
        <v>27131800</v>
      </c>
      <c r="G192" s="292">
        <v>26831800</v>
      </c>
      <c r="H192" s="292">
        <v>26146200.670000002</v>
      </c>
      <c r="I192" s="293">
        <v>96.367364752799304</v>
      </c>
      <c r="J192" s="294">
        <v>97.444825431018415</v>
      </c>
    </row>
    <row r="193" spans="1:10" ht="57" customHeight="1" x14ac:dyDescent="0.3">
      <c r="A193" s="290" t="s">
        <v>755</v>
      </c>
      <c r="B193" s="291" t="s">
        <v>1363</v>
      </c>
      <c r="C193" s="291" t="s">
        <v>1374</v>
      </c>
      <c r="D193" s="291" t="s">
        <v>756</v>
      </c>
      <c r="E193" s="291"/>
      <c r="F193" s="292">
        <v>16348000</v>
      </c>
      <c r="G193" s="292">
        <v>16348000</v>
      </c>
      <c r="H193" s="292">
        <v>16348000</v>
      </c>
      <c r="I193" s="293">
        <v>100</v>
      </c>
      <c r="J193" s="294">
        <v>100</v>
      </c>
    </row>
    <row r="194" spans="1:10" ht="113.25" customHeight="1" x14ac:dyDescent="0.3">
      <c r="A194" s="290" t="s">
        <v>326</v>
      </c>
      <c r="B194" s="291" t="s">
        <v>1363</v>
      </c>
      <c r="C194" s="291" t="s">
        <v>1374</v>
      </c>
      <c r="D194" s="291" t="s">
        <v>756</v>
      </c>
      <c r="E194" s="291" t="s">
        <v>249</v>
      </c>
      <c r="F194" s="292">
        <v>14698500</v>
      </c>
      <c r="G194" s="292">
        <v>16069600</v>
      </c>
      <c r="H194" s="292">
        <v>16069600</v>
      </c>
      <c r="I194" s="293">
        <v>109.32816273769433</v>
      </c>
      <c r="J194" s="294">
        <v>100</v>
      </c>
    </row>
    <row r="195" spans="1:10" ht="34.5" customHeight="1" x14ac:dyDescent="0.3">
      <c r="A195" s="290" t="s">
        <v>327</v>
      </c>
      <c r="B195" s="291" t="s">
        <v>1363</v>
      </c>
      <c r="C195" s="291" t="s">
        <v>1374</v>
      </c>
      <c r="D195" s="291" t="s">
        <v>756</v>
      </c>
      <c r="E195" s="291" t="s">
        <v>257</v>
      </c>
      <c r="F195" s="292">
        <v>14698500</v>
      </c>
      <c r="G195" s="292">
        <v>16069600</v>
      </c>
      <c r="H195" s="292">
        <v>16069600</v>
      </c>
      <c r="I195" s="293">
        <v>109.32816273769433</v>
      </c>
      <c r="J195" s="294">
        <v>100</v>
      </c>
    </row>
    <row r="196" spans="1:10" ht="45.75" customHeight="1" x14ac:dyDescent="0.3">
      <c r="A196" s="290" t="s">
        <v>329</v>
      </c>
      <c r="B196" s="291" t="s">
        <v>1363</v>
      </c>
      <c r="C196" s="291" t="s">
        <v>1374</v>
      </c>
      <c r="D196" s="291" t="s">
        <v>756</v>
      </c>
      <c r="E196" s="291" t="s">
        <v>330</v>
      </c>
      <c r="F196" s="292">
        <v>1649500</v>
      </c>
      <c r="G196" s="292">
        <v>278400</v>
      </c>
      <c r="H196" s="292">
        <v>278400</v>
      </c>
      <c r="I196" s="293">
        <v>16.877841770233402</v>
      </c>
      <c r="J196" s="294">
        <v>100</v>
      </c>
    </row>
    <row r="197" spans="1:10" ht="45.75" customHeight="1" x14ac:dyDescent="0.3">
      <c r="A197" s="290" t="s">
        <v>331</v>
      </c>
      <c r="B197" s="291" t="s">
        <v>1363</v>
      </c>
      <c r="C197" s="291" t="s">
        <v>1374</v>
      </c>
      <c r="D197" s="291" t="s">
        <v>756</v>
      </c>
      <c r="E197" s="291" t="s">
        <v>332</v>
      </c>
      <c r="F197" s="292">
        <v>1649500</v>
      </c>
      <c r="G197" s="292">
        <v>278400</v>
      </c>
      <c r="H197" s="292">
        <v>278400</v>
      </c>
      <c r="I197" s="293">
        <v>16.877841770233402</v>
      </c>
      <c r="J197" s="294">
        <v>100</v>
      </c>
    </row>
    <row r="198" spans="1:10" ht="79.5" customHeight="1" x14ac:dyDescent="0.3">
      <c r="A198" s="290" t="s">
        <v>757</v>
      </c>
      <c r="B198" s="291" t="s">
        <v>1363</v>
      </c>
      <c r="C198" s="291" t="s">
        <v>1374</v>
      </c>
      <c r="D198" s="291" t="s">
        <v>758</v>
      </c>
      <c r="E198" s="291"/>
      <c r="F198" s="292">
        <v>10783800</v>
      </c>
      <c r="G198" s="292">
        <v>10483800</v>
      </c>
      <c r="H198" s="292">
        <v>9798200.6699999999</v>
      </c>
      <c r="I198" s="293">
        <v>90.860370834028828</v>
      </c>
      <c r="J198" s="294">
        <v>93.460392891890336</v>
      </c>
    </row>
    <row r="199" spans="1:10" ht="113.25" customHeight="1" x14ac:dyDescent="0.3">
      <c r="A199" s="290" t="s">
        <v>326</v>
      </c>
      <c r="B199" s="291" t="s">
        <v>1363</v>
      </c>
      <c r="C199" s="291" t="s">
        <v>1374</v>
      </c>
      <c r="D199" s="291" t="s">
        <v>758</v>
      </c>
      <c r="E199" s="291" t="s">
        <v>249</v>
      </c>
      <c r="F199" s="292">
        <v>10783800</v>
      </c>
      <c r="G199" s="292">
        <v>10483800</v>
      </c>
      <c r="H199" s="292">
        <v>9798200.6699999999</v>
      </c>
      <c r="I199" s="293">
        <v>90.860370834028828</v>
      </c>
      <c r="J199" s="294">
        <v>93.460392891890336</v>
      </c>
    </row>
    <row r="200" spans="1:10" ht="34.5" customHeight="1" x14ac:dyDescent="0.3">
      <c r="A200" s="290" t="s">
        <v>327</v>
      </c>
      <c r="B200" s="291" t="s">
        <v>1363</v>
      </c>
      <c r="C200" s="291" t="s">
        <v>1374</v>
      </c>
      <c r="D200" s="291" t="s">
        <v>758</v>
      </c>
      <c r="E200" s="291" t="s">
        <v>257</v>
      </c>
      <c r="F200" s="292">
        <v>10783800</v>
      </c>
      <c r="G200" s="292">
        <v>10483800</v>
      </c>
      <c r="H200" s="292">
        <v>9798200.6699999999</v>
      </c>
      <c r="I200" s="293">
        <v>90.860370834028828</v>
      </c>
      <c r="J200" s="294">
        <v>93.460392891890336</v>
      </c>
    </row>
    <row r="201" spans="1:10" ht="57" customHeight="1" x14ac:dyDescent="0.3">
      <c r="A201" s="290" t="s">
        <v>344</v>
      </c>
      <c r="B201" s="291" t="s">
        <v>1363</v>
      </c>
      <c r="C201" s="291" t="s">
        <v>1374</v>
      </c>
      <c r="D201" s="291" t="s">
        <v>977</v>
      </c>
      <c r="E201" s="291"/>
      <c r="F201" s="292">
        <v>53189300</v>
      </c>
      <c r="G201" s="292">
        <v>54323300</v>
      </c>
      <c r="H201" s="292">
        <v>53616745.789999999</v>
      </c>
      <c r="I201" s="293">
        <v>100.80363116265865</v>
      </c>
      <c r="J201" s="294">
        <v>98.699353297756204</v>
      </c>
    </row>
    <row r="202" spans="1:10" ht="34.5" customHeight="1" x14ac:dyDescent="0.3">
      <c r="A202" s="290" t="s">
        <v>342</v>
      </c>
      <c r="B202" s="291" t="s">
        <v>1363</v>
      </c>
      <c r="C202" s="291" t="s">
        <v>1374</v>
      </c>
      <c r="D202" s="291" t="s">
        <v>759</v>
      </c>
      <c r="E202" s="291"/>
      <c r="F202" s="292">
        <v>53189300</v>
      </c>
      <c r="G202" s="292">
        <v>54323300</v>
      </c>
      <c r="H202" s="292">
        <v>53616745.789999999</v>
      </c>
      <c r="I202" s="293">
        <v>100.80363116265865</v>
      </c>
      <c r="J202" s="294">
        <v>98.699353297756204</v>
      </c>
    </row>
    <row r="203" spans="1:10" ht="113.25" customHeight="1" x14ac:dyDescent="0.3">
      <c r="A203" s="290" t="s">
        <v>326</v>
      </c>
      <c r="B203" s="291" t="s">
        <v>1363</v>
      </c>
      <c r="C203" s="291" t="s">
        <v>1374</v>
      </c>
      <c r="D203" s="291" t="s">
        <v>759</v>
      </c>
      <c r="E203" s="291" t="s">
        <v>249</v>
      </c>
      <c r="F203" s="292">
        <v>50307800</v>
      </c>
      <c r="G203" s="292">
        <v>50517800</v>
      </c>
      <c r="H203" s="292">
        <v>50285953.960000001</v>
      </c>
      <c r="I203" s="293">
        <v>99.956575242805286</v>
      </c>
      <c r="J203" s="294">
        <v>99.541060695438048</v>
      </c>
    </row>
    <row r="204" spans="1:10" ht="34.5" customHeight="1" x14ac:dyDescent="0.3">
      <c r="A204" s="290" t="s">
        <v>327</v>
      </c>
      <c r="B204" s="291" t="s">
        <v>1363</v>
      </c>
      <c r="C204" s="291" t="s">
        <v>1374</v>
      </c>
      <c r="D204" s="291" t="s">
        <v>759</v>
      </c>
      <c r="E204" s="291" t="s">
        <v>257</v>
      </c>
      <c r="F204" s="292">
        <v>50307800</v>
      </c>
      <c r="G204" s="292">
        <v>50517800</v>
      </c>
      <c r="H204" s="292">
        <v>50285953.960000001</v>
      </c>
      <c r="I204" s="293">
        <v>99.956575242805286</v>
      </c>
      <c r="J204" s="294">
        <v>99.541060695438048</v>
      </c>
    </row>
    <row r="205" spans="1:10" ht="45.75" customHeight="1" x14ac:dyDescent="0.3">
      <c r="A205" s="290" t="s">
        <v>329</v>
      </c>
      <c r="B205" s="291" t="s">
        <v>1363</v>
      </c>
      <c r="C205" s="291" t="s">
        <v>1374</v>
      </c>
      <c r="D205" s="291" t="s">
        <v>759</v>
      </c>
      <c r="E205" s="291" t="s">
        <v>330</v>
      </c>
      <c r="F205" s="292">
        <v>1381500</v>
      </c>
      <c r="G205" s="292">
        <v>1501500</v>
      </c>
      <c r="H205" s="292">
        <v>1034666.38</v>
      </c>
      <c r="I205" s="293">
        <v>74.894417661961626</v>
      </c>
      <c r="J205" s="294">
        <v>68.908849816849809</v>
      </c>
    </row>
    <row r="206" spans="1:10" ht="45.75" customHeight="1" x14ac:dyDescent="0.3">
      <c r="A206" s="290" t="s">
        <v>331</v>
      </c>
      <c r="B206" s="291" t="s">
        <v>1363</v>
      </c>
      <c r="C206" s="291" t="s">
        <v>1374</v>
      </c>
      <c r="D206" s="291" t="s">
        <v>759</v>
      </c>
      <c r="E206" s="291" t="s">
        <v>332</v>
      </c>
      <c r="F206" s="292">
        <v>1381500</v>
      </c>
      <c r="G206" s="292">
        <v>1501500</v>
      </c>
      <c r="H206" s="292">
        <v>1034666.38</v>
      </c>
      <c r="I206" s="293">
        <v>74.894417661961626</v>
      </c>
      <c r="J206" s="294">
        <v>68.908849816849809</v>
      </c>
    </row>
    <row r="207" spans="1:10" ht="23.25" customHeight="1" x14ac:dyDescent="0.3">
      <c r="A207" s="290" t="s">
        <v>333</v>
      </c>
      <c r="B207" s="291" t="s">
        <v>1363</v>
      </c>
      <c r="C207" s="291" t="s">
        <v>1374</v>
      </c>
      <c r="D207" s="291" t="s">
        <v>759</v>
      </c>
      <c r="E207" s="291" t="s">
        <v>334</v>
      </c>
      <c r="F207" s="292">
        <v>1500000</v>
      </c>
      <c r="G207" s="292">
        <v>2304000</v>
      </c>
      <c r="H207" s="292">
        <v>2296125.4500000002</v>
      </c>
      <c r="I207" s="293">
        <v>153.07503000000003</v>
      </c>
      <c r="J207" s="294">
        <v>99.658222656250004</v>
      </c>
    </row>
    <row r="208" spans="1:10" ht="23.25" customHeight="1" x14ac:dyDescent="0.3">
      <c r="A208" s="290" t="s">
        <v>335</v>
      </c>
      <c r="B208" s="291" t="s">
        <v>1363</v>
      </c>
      <c r="C208" s="291" t="s">
        <v>1374</v>
      </c>
      <c r="D208" s="291" t="s">
        <v>759</v>
      </c>
      <c r="E208" s="291" t="s">
        <v>336</v>
      </c>
      <c r="F208" s="292">
        <v>1500000</v>
      </c>
      <c r="G208" s="292">
        <v>2304000</v>
      </c>
      <c r="H208" s="292">
        <v>2296125.4500000002</v>
      </c>
      <c r="I208" s="293">
        <v>153.07503000000003</v>
      </c>
      <c r="J208" s="294">
        <v>99.658222656250004</v>
      </c>
    </row>
    <row r="209" spans="1:10" ht="23.25" customHeight="1" x14ac:dyDescent="0.3">
      <c r="A209" s="290" t="s">
        <v>446</v>
      </c>
      <c r="B209" s="291" t="s">
        <v>1363</v>
      </c>
      <c r="C209" s="291" t="s">
        <v>1374</v>
      </c>
      <c r="D209" s="291" t="s">
        <v>932</v>
      </c>
      <c r="E209" s="291"/>
      <c r="F209" s="292">
        <v>407602800</v>
      </c>
      <c r="G209" s="292">
        <v>557135298</v>
      </c>
      <c r="H209" s="292">
        <v>548619070.42999995</v>
      </c>
      <c r="I209" s="293">
        <v>134.59649208248814</v>
      </c>
      <c r="J209" s="294">
        <v>98.471425594362529</v>
      </c>
    </row>
    <row r="210" spans="1:10" ht="57" customHeight="1" x14ac:dyDescent="0.3">
      <c r="A210" s="290" t="s">
        <v>344</v>
      </c>
      <c r="B210" s="291" t="s">
        <v>1363</v>
      </c>
      <c r="C210" s="291" t="s">
        <v>1374</v>
      </c>
      <c r="D210" s="291" t="s">
        <v>933</v>
      </c>
      <c r="E210" s="291"/>
      <c r="F210" s="292">
        <v>407602800</v>
      </c>
      <c r="G210" s="292">
        <v>557135298</v>
      </c>
      <c r="H210" s="292">
        <v>548619070.42999995</v>
      </c>
      <c r="I210" s="293">
        <v>134.59649208248814</v>
      </c>
      <c r="J210" s="294">
        <v>98.471425594362529</v>
      </c>
    </row>
    <row r="211" spans="1:10" ht="23.25" customHeight="1" x14ac:dyDescent="0.3">
      <c r="A211" s="290" t="s">
        <v>721</v>
      </c>
      <c r="B211" s="291" t="s">
        <v>1363</v>
      </c>
      <c r="C211" s="291" t="s">
        <v>1374</v>
      </c>
      <c r="D211" s="291" t="s">
        <v>722</v>
      </c>
      <c r="E211" s="291"/>
      <c r="F211" s="292">
        <v>2652000</v>
      </c>
      <c r="G211" s="292">
        <v>3847000</v>
      </c>
      <c r="H211" s="292">
        <v>3556544.18</v>
      </c>
      <c r="I211" s="293">
        <v>134.10800075414781</v>
      </c>
      <c r="J211" s="294">
        <v>92.4498097218612</v>
      </c>
    </row>
    <row r="212" spans="1:10" ht="45.75" customHeight="1" x14ac:dyDescent="0.3">
      <c r="A212" s="290" t="s">
        <v>329</v>
      </c>
      <c r="B212" s="291" t="s">
        <v>1363</v>
      </c>
      <c r="C212" s="291" t="s">
        <v>1374</v>
      </c>
      <c r="D212" s="291" t="s">
        <v>722</v>
      </c>
      <c r="E212" s="291" t="s">
        <v>330</v>
      </c>
      <c r="F212" s="292">
        <v>2400000</v>
      </c>
      <c r="G212" s="292">
        <v>3595000</v>
      </c>
      <c r="H212" s="292">
        <v>3456544.18</v>
      </c>
      <c r="I212" s="293">
        <v>144.02267416666666</v>
      </c>
      <c r="J212" s="294">
        <v>96.148655910987486</v>
      </c>
    </row>
    <row r="213" spans="1:10" ht="45.75" customHeight="1" x14ac:dyDescent="0.3">
      <c r="A213" s="290" t="s">
        <v>331</v>
      </c>
      <c r="B213" s="291" t="s">
        <v>1363</v>
      </c>
      <c r="C213" s="291" t="s">
        <v>1374</v>
      </c>
      <c r="D213" s="291" t="s">
        <v>722</v>
      </c>
      <c r="E213" s="291" t="s">
        <v>332</v>
      </c>
      <c r="F213" s="292">
        <v>2400000</v>
      </c>
      <c r="G213" s="292">
        <v>3595000</v>
      </c>
      <c r="H213" s="292">
        <v>3456544.18</v>
      </c>
      <c r="I213" s="293">
        <v>144.02267416666666</v>
      </c>
      <c r="J213" s="294">
        <v>96.148655910987486</v>
      </c>
    </row>
    <row r="214" spans="1:10" ht="23.25" customHeight="1" x14ac:dyDescent="0.3">
      <c r="A214" s="290" t="s">
        <v>333</v>
      </c>
      <c r="B214" s="291" t="s">
        <v>1363</v>
      </c>
      <c r="C214" s="291" t="s">
        <v>1374</v>
      </c>
      <c r="D214" s="291" t="s">
        <v>722</v>
      </c>
      <c r="E214" s="291" t="s">
        <v>334</v>
      </c>
      <c r="F214" s="292">
        <v>252000</v>
      </c>
      <c r="G214" s="292">
        <v>252000</v>
      </c>
      <c r="H214" s="292">
        <v>100000</v>
      </c>
      <c r="I214" s="293">
        <v>39.682539682539684</v>
      </c>
      <c r="J214" s="294">
        <v>39.682539682539684</v>
      </c>
    </row>
    <row r="215" spans="1:10" ht="23.25" customHeight="1" x14ac:dyDescent="0.3">
      <c r="A215" s="290" t="s">
        <v>335</v>
      </c>
      <c r="B215" s="291" t="s">
        <v>1363</v>
      </c>
      <c r="C215" s="291" t="s">
        <v>1374</v>
      </c>
      <c r="D215" s="291" t="s">
        <v>722</v>
      </c>
      <c r="E215" s="291" t="s">
        <v>336</v>
      </c>
      <c r="F215" s="292">
        <v>252000</v>
      </c>
      <c r="G215" s="292">
        <v>252000</v>
      </c>
      <c r="H215" s="292">
        <v>100000</v>
      </c>
      <c r="I215" s="293">
        <v>39.682539682539684</v>
      </c>
      <c r="J215" s="294">
        <v>39.682539682539684</v>
      </c>
    </row>
    <row r="216" spans="1:10" ht="23.25" customHeight="1" x14ac:dyDescent="0.3">
      <c r="A216" s="290" t="s">
        <v>760</v>
      </c>
      <c r="B216" s="291" t="s">
        <v>1363</v>
      </c>
      <c r="C216" s="291" t="s">
        <v>1374</v>
      </c>
      <c r="D216" s="291" t="s">
        <v>761</v>
      </c>
      <c r="E216" s="291"/>
      <c r="F216" s="292">
        <v>0</v>
      </c>
      <c r="G216" s="292">
        <v>131007000</v>
      </c>
      <c r="H216" s="292">
        <v>131006920</v>
      </c>
      <c r="I216" s="293">
        <v>0</v>
      </c>
      <c r="J216" s="294">
        <v>99.999938934560745</v>
      </c>
    </row>
    <row r="217" spans="1:10" ht="23.25" customHeight="1" x14ac:dyDescent="0.3">
      <c r="A217" s="290" t="s">
        <v>333</v>
      </c>
      <c r="B217" s="291" t="s">
        <v>1363</v>
      </c>
      <c r="C217" s="291" t="s">
        <v>1374</v>
      </c>
      <c r="D217" s="291" t="s">
        <v>761</v>
      </c>
      <c r="E217" s="291" t="s">
        <v>334</v>
      </c>
      <c r="F217" s="292">
        <v>0</v>
      </c>
      <c r="G217" s="292">
        <v>131007000</v>
      </c>
      <c r="H217" s="292">
        <v>131006920</v>
      </c>
      <c r="I217" s="293">
        <v>0</v>
      </c>
      <c r="J217" s="294">
        <v>99.999938934560745</v>
      </c>
    </row>
    <row r="218" spans="1:10" ht="102" customHeight="1" x14ac:dyDescent="0.3">
      <c r="A218" s="290" t="s">
        <v>360</v>
      </c>
      <c r="B218" s="291" t="s">
        <v>1363</v>
      </c>
      <c r="C218" s="291" t="s">
        <v>1374</v>
      </c>
      <c r="D218" s="291" t="s">
        <v>761</v>
      </c>
      <c r="E218" s="291" t="s">
        <v>317</v>
      </c>
      <c r="F218" s="292">
        <v>0</v>
      </c>
      <c r="G218" s="292">
        <v>131007000</v>
      </c>
      <c r="H218" s="292">
        <v>131006920</v>
      </c>
      <c r="I218" s="293">
        <v>0</v>
      </c>
      <c r="J218" s="294">
        <v>99.999938934560745</v>
      </c>
    </row>
    <row r="219" spans="1:10" ht="57" customHeight="1" x14ac:dyDescent="0.3">
      <c r="A219" s="290" t="s">
        <v>762</v>
      </c>
      <c r="B219" s="291" t="s">
        <v>1363</v>
      </c>
      <c r="C219" s="291" t="s">
        <v>1374</v>
      </c>
      <c r="D219" s="291" t="s">
        <v>763</v>
      </c>
      <c r="E219" s="291"/>
      <c r="F219" s="292">
        <v>16405000</v>
      </c>
      <c r="G219" s="292">
        <v>17455000</v>
      </c>
      <c r="H219" s="292">
        <v>17365503.91</v>
      </c>
      <c r="I219" s="293">
        <v>105.85494611398964</v>
      </c>
      <c r="J219" s="294">
        <v>99.487275336579771</v>
      </c>
    </row>
    <row r="220" spans="1:10" ht="113.25" customHeight="1" x14ac:dyDescent="0.3">
      <c r="A220" s="290" t="s">
        <v>326</v>
      </c>
      <c r="B220" s="291" t="s">
        <v>1363</v>
      </c>
      <c r="C220" s="291" t="s">
        <v>1374</v>
      </c>
      <c r="D220" s="291" t="s">
        <v>763</v>
      </c>
      <c r="E220" s="291" t="s">
        <v>249</v>
      </c>
      <c r="F220" s="292">
        <v>16405000</v>
      </c>
      <c r="G220" s="292">
        <v>17455000</v>
      </c>
      <c r="H220" s="292">
        <v>17365503.91</v>
      </c>
      <c r="I220" s="293">
        <v>105.85494611398964</v>
      </c>
      <c r="J220" s="294">
        <v>99.487275336579771</v>
      </c>
    </row>
    <row r="221" spans="1:10" ht="34.5" customHeight="1" x14ac:dyDescent="0.3">
      <c r="A221" s="290" t="s">
        <v>327</v>
      </c>
      <c r="B221" s="291" t="s">
        <v>1363</v>
      </c>
      <c r="C221" s="291" t="s">
        <v>1374</v>
      </c>
      <c r="D221" s="291" t="s">
        <v>763</v>
      </c>
      <c r="E221" s="291" t="s">
        <v>257</v>
      </c>
      <c r="F221" s="292">
        <v>16405000</v>
      </c>
      <c r="G221" s="292">
        <v>17455000</v>
      </c>
      <c r="H221" s="292">
        <v>17365503.91</v>
      </c>
      <c r="I221" s="293">
        <v>105.85494611398964</v>
      </c>
      <c r="J221" s="294">
        <v>99.487275336579771</v>
      </c>
    </row>
    <row r="222" spans="1:10" ht="79.5" customHeight="1" x14ac:dyDescent="0.3">
      <c r="A222" s="290" t="s">
        <v>764</v>
      </c>
      <c r="B222" s="291" t="s">
        <v>1363</v>
      </c>
      <c r="C222" s="291" t="s">
        <v>1374</v>
      </c>
      <c r="D222" s="291" t="s">
        <v>765</v>
      </c>
      <c r="E222" s="291"/>
      <c r="F222" s="292">
        <v>89754400</v>
      </c>
      <c r="G222" s="292">
        <v>94934507</v>
      </c>
      <c r="H222" s="292">
        <v>94115567.049999997</v>
      </c>
      <c r="I222" s="293">
        <v>104.85900084007022</v>
      </c>
      <c r="J222" s="294">
        <v>99.137363245589924</v>
      </c>
    </row>
    <row r="223" spans="1:10" ht="113.25" customHeight="1" x14ac:dyDescent="0.3">
      <c r="A223" s="290" t="s">
        <v>326</v>
      </c>
      <c r="B223" s="291" t="s">
        <v>1363</v>
      </c>
      <c r="C223" s="291" t="s">
        <v>1374</v>
      </c>
      <c r="D223" s="291" t="s">
        <v>765</v>
      </c>
      <c r="E223" s="291" t="s">
        <v>249</v>
      </c>
      <c r="F223" s="292">
        <v>83567200</v>
      </c>
      <c r="G223" s="292">
        <v>88677307</v>
      </c>
      <c r="H223" s="292">
        <v>88267653.150000006</v>
      </c>
      <c r="I223" s="293">
        <v>105.62475845786385</v>
      </c>
      <c r="J223" s="294">
        <v>99.538039816657957</v>
      </c>
    </row>
    <row r="224" spans="1:10" ht="34.5" customHeight="1" x14ac:dyDescent="0.3">
      <c r="A224" s="290" t="s">
        <v>369</v>
      </c>
      <c r="B224" s="291" t="s">
        <v>1363</v>
      </c>
      <c r="C224" s="291" t="s">
        <v>1374</v>
      </c>
      <c r="D224" s="291" t="s">
        <v>765</v>
      </c>
      <c r="E224" s="291" t="s">
        <v>370</v>
      </c>
      <c r="F224" s="292">
        <v>83567200</v>
      </c>
      <c r="G224" s="292">
        <v>88677307</v>
      </c>
      <c r="H224" s="292">
        <v>88267653.150000006</v>
      </c>
      <c r="I224" s="293">
        <v>105.62475845786385</v>
      </c>
      <c r="J224" s="294">
        <v>99.538039816657957</v>
      </c>
    </row>
    <row r="225" spans="1:10" ht="45.75" customHeight="1" x14ac:dyDescent="0.3">
      <c r="A225" s="290" t="s">
        <v>329</v>
      </c>
      <c r="B225" s="291" t="s">
        <v>1363</v>
      </c>
      <c r="C225" s="291" t="s">
        <v>1374</v>
      </c>
      <c r="D225" s="291" t="s">
        <v>765</v>
      </c>
      <c r="E225" s="291" t="s">
        <v>330</v>
      </c>
      <c r="F225" s="292">
        <v>6187200</v>
      </c>
      <c r="G225" s="292">
        <v>6257200</v>
      </c>
      <c r="H225" s="292">
        <v>5847913.9000000004</v>
      </c>
      <c r="I225" s="293">
        <v>94.516322407551073</v>
      </c>
      <c r="J225" s="294">
        <v>93.45895768075178</v>
      </c>
    </row>
    <row r="226" spans="1:10" ht="45.75" customHeight="1" x14ac:dyDescent="0.3">
      <c r="A226" s="290" t="s">
        <v>331</v>
      </c>
      <c r="B226" s="291" t="s">
        <v>1363</v>
      </c>
      <c r="C226" s="291" t="s">
        <v>1374</v>
      </c>
      <c r="D226" s="291" t="s">
        <v>765</v>
      </c>
      <c r="E226" s="291" t="s">
        <v>332</v>
      </c>
      <c r="F226" s="292">
        <v>6187200</v>
      </c>
      <c r="G226" s="292">
        <v>6257200</v>
      </c>
      <c r="H226" s="292">
        <v>5847913.9000000004</v>
      </c>
      <c r="I226" s="293">
        <v>94.516322407551073</v>
      </c>
      <c r="J226" s="294">
        <v>93.45895768075178</v>
      </c>
    </row>
    <row r="227" spans="1:10" ht="68.25" customHeight="1" x14ac:dyDescent="0.3">
      <c r="A227" s="290" t="s">
        <v>766</v>
      </c>
      <c r="B227" s="291" t="s">
        <v>1363</v>
      </c>
      <c r="C227" s="291" t="s">
        <v>1374</v>
      </c>
      <c r="D227" s="291" t="s">
        <v>767</v>
      </c>
      <c r="E227" s="291"/>
      <c r="F227" s="292">
        <v>298791400</v>
      </c>
      <c r="G227" s="292">
        <v>309891791</v>
      </c>
      <c r="H227" s="292">
        <v>302574535.29000002</v>
      </c>
      <c r="I227" s="293">
        <v>101.26614597675838</v>
      </c>
      <c r="J227" s="294">
        <v>97.63877071851833</v>
      </c>
    </row>
    <row r="228" spans="1:10" ht="113.25" customHeight="1" x14ac:dyDescent="0.3">
      <c r="A228" s="290" t="s">
        <v>326</v>
      </c>
      <c r="B228" s="291" t="s">
        <v>1363</v>
      </c>
      <c r="C228" s="291" t="s">
        <v>1374</v>
      </c>
      <c r="D228" s="291" t="s">
        <v>767</v>
      </c>
      <c r="E228" s="291" t="s">
        <v>249</v>
      </c>
      <c r="F228" s="292">
        <v>118556000</v>
      </c>
      <c r="G228" s="292">
        <v>125829395</v>
      </c>
      <c r="H228" s="292">
        <v>125240215.43000001</v>
      </c>
      <c r="I228" s="293">
        <v>105.63802374405344</v>
      </c>
      <c r="J228" s="294">
        <v>99.531763170283071</v>
      </c>
    </row>
    <row r="229" spans="1:10" ht="34.5" customHeight="1" x14ac:dyDescent="0.3">
      <c r="A229" s="290" t="s">
        <v>369</v>
      </c>
      <c r="B229" s="291" t="s">
        <v>1363</v>
      </c>
      <c r="C229" s="291" t="s">
        <v>1374</v>
      </c>
      <c r="D229" s="291" t="s">
        <v>767</v>
      </c>
      <c r="E229" s="291" t="s">
        <v>370</v>
      </c>
      <c r="F229" s="292">
        <v>118556000</v>
      </c>
      <c r="G229" s="292">
        <v>125829395</v>
      </c>
      <c r="H229" s="292">
        <v>125240215.43000001</v>
      </c>
      <c r="I229" s="293">
        <v>105.63802374405344</v>
      </c>
      <c r="J229" s="294">
        <v>99.531763170283071</v>
      </c>
    </row>
    <row r="230" spans="1:10" ht="45.75" customHeight="1" x14ac:dyDescent="0.3">
      <c r="A230" s="290" t="s">
        <v>329</v>
      </c>
      <c r="B230" s="291" t="s">
        <v>1363</v>
      </c>
      <c r="C230" s="291" t="s">
        <v>1374</v>
      </c>
      <c r="D230" s="291" t="s">
        <v>767</v>
      </c>
      <c r="E230" s="291" t="s">
        <v>330</v>
      </c>
      <c r="F230" s="292">
        <v>44661000</v>
      </c>
      <c r="G230" s="292">
        <v>42430060</v>
      </c>
      <c r="H230" s="292">
        <v>36947272</v>
      </c>
      <c r="I230" s="293">
        <v>82.728268511676845</v>
      </c>
      <c r="J230" s="294">
        <v>87.078057396100789</v>
      </c>
    </row>
    <row r="231" spans="1:10" ht="45.75" customHeight="1" x14ac:dyDescent="0.3">
      <c r="A231" s="290" t="s">
        <v>331</v>
      </c>
      <c r="B231" s="291" t="s">
        <v>1363</v>
      </c>
      <c r="C231" s="291" t="s">
        <v>1374</v>
      </c>
      <c r="D231" s="291" t="s">
        <v>767</v>
      </c>
      <c r="E231" s="291" t="s">
        <v>332</v>
      </c>
      <c r="F231" s="292">
        <v>44661000</v>
      </c>
      <c r="G231" s="292">
        <v>42430060</v>
      </c>
      <c r="H231" s="292">
        <v>36947272</v>
      </c>
      <c r="I231" s="293">
        <v>82.728268511676845</v>
      </c>
      <c r="J231" s="294">
        <v>87.078057396100789</v>
      </c>
    </row>
    <row r="232" spans="1:10" ht="57" customHeight="1" x14ac:dyDescent="0.3">
      <c r="A232" s="290" t="s">
        <v>361</v>
      </c>
      <c r="B232" s="291" t="s">
        <v>1363</v>
      </c>
      <c r="C232" s="291" t="s">
        <v>1374</v>
      </c>
      <c r="D232" s="291" t="s">
        <v>767</v>
      </c>
      <c r="E232" s="291" t="s">
        <v>362</v>
      </c>
      <c r="F232" s="292">
        <v>135011400</v>
      </c>
      <c r="G232" s="292">
        <v>141169336</v>
      </c>
      <c r="H232" s="292">
        <v>139966834.86000001</v>
      </c>
      <c r="I232" s="293">
        <v>103.67038254547394</v>
      </c>
      <c r="J232" s="294">
        <v>99.148185311291698</v>
      </c>
    </row>
    <row r="233" spans="1:10" ht="23.25" customHeight="1" x14ac:dyDescent="0.3">
      <c r="A233" s="290" t="s">
        <v>363</v>
      </c>
      <c r="B233" s="291" t="s">
        <v>1363</v>
      </c>
      <c r="C233" s="291" t="s">
        <v>1374</v>
      </c>
      <c r="D233" s="291" t="s">
        <v>767</v>
      </c>
      <c r="E233" s="291" t="s">
        <v>364</v>
      </c>
      <c r="F233" s="292">
        <v>135011400</v>
      </c>
      <c r="G233" s="292">
        <v>141169336</v>
      </c>
      <c r="H233" s="292">
        <v>139966834.86000001</v>
      </c>
      <c r="I233" s="293">
        <v>103.67038254547394</v>
      </c>
      <c r="J233" s="294">
        <v>99.148185311291698</v>
      </c>
    </row>
    <row r="234" spans="1:10" ht="23.25" customHeight="1" x14ac:dyDescent="0.3">
      <c r="A234" s="290" t="s">
        <v>333</v>
      </c>
      <c r="B234" s="291" t="s">
        <v>1363</v>
      </c>
      <c r="C234" s="291" t="s">
        <v>1374</v>
      </c>
      <c r="D234" s="291" t="s">
        <v>767</v>
      </c>
      <c r="E234" s="291" t="s">
        <v>334</v>
      </c>
      <c r="F234" s="292">
        <v>563000</v>
      </c>
      <c r="G234" s="292">
        <v>463000</v>
      </c>
      <c r="H234" s="292">
        <v>420213</v>
      </c>
      <c r="I234" s="293">
        <v>74.638188277087039</v>
      </c>
      <c r="J234" s="294">
        <v>90.758747300215987</v>
      </c>
    </row>
    <row r="235" spans="1:10" ht="23.25" customHeight="1" x14ac:dyDescent="0.3">
      <c r="A235" s="290" t="s">
        <v>335</v>
      </c>
      <c r="B235" s="291" t="s">
        <v>1363</v>
      </c>
      <c r="C235" s="291" t="s">
        <v>1374</v>
      </c>
      <c r="D235" s="291" t="s">
        <v>767</v>
      </c>
      <c r="E235" s="291" t="s">
        <v>336</v>
      </c>
      <c r="F235" s="292">
        <v>563000</v>
      </c>
      <c r="G235" s="292">
        <v>463000</v>
      </c>
      <c r="H235" s="292">
        <v>420213</v>
      </c>
      <c r="I235" s="293">
        <v>74.638188277087039</v>
      </c>
      <c r="J235" s="294">
        <v>90.758747300215987</v>
      </c>
    </row>
    <row r="236" spans="1:10" ht="79.5" customHeight="1" x14ac:dyDescent="0.3">
      <c r="A236" s="290" t="s">
        <v>978</v>
      </c>
      <c r="B236" s="291" t="s">
        <v>1363</v>
      </c>
      <c r="C236" s="291" t="s">
        <v>1374</v>
      </c>
      <c r="D236" s="291" t="s">
        <v>390</v>
      </c>
      <c r="E236" s="291"/>
      <c r="F236" s="292">
        <v>10529300</v>
      </c>
      <c r="G236" s="292">
        <v>6733000</v>
      </c>
      <c r="H236" s="292">
        <v>6108000</v>
      </c>
      <c r="I236" s="293">
        <v>58.009554291358398</v>
      </c>
      <c r="J236" s="294">
        <v>90.717362245655735</v>
      </c>
    </row>
    <row r="237" spans="1:10" ht="79.5" customHeight="1" x14ac:dyDescent="0.3">
      <c r="A237" s="290" t="s">
        <v>979</v>
      </c>
      <c r="B237" s="291" t="s">
        <v>1363</v>
      </c>
      <c r="C237" s="291" t="s">
        <v>1374</v>
      </c>
      <c r="D237" s="291" t="s">
        <v>391</v>
      </c>
      <c r="E237" s="291"/>
      <c r="F237" s="292">
        <v>6500000</v>
      </c>
      <c r="G237" s="292">
        <v>5468000</v>
      </c>
      <c r="H237" s="292">
        <v>5298000</v>
      </c>
      <c r="I237" s="293">
        <v>81.507692307692309</v>
      </c>
      <c r="J237" s="294">
        <v>96.89100219458669</v>
      </c>
    </row>
    <row r="238" spans="1:10" ht="68.25" customHeight="1" x14ac:dyDescent="0.3">
      <c r="A238" s="290" t="s">
        <v>980</v>
      </c>
      <c r="B238" s="291" t="s">
        <v>1363</v>
      </c>
      <c r="C238" s="291" t="s">
        <v>1374</v>
      </c>
      <c r="D238" s="291" t="s">
        <v>392</v>
      </c>
      <c r="E238" s="291"/>
      <c r="F238" s="292">
        <v>6400000</v>
      </c>
      <c r="G238" s="292">
        <v>5368000</v>
      </c>
      <c r="H238" s="292">
        <v>5198000</v>
      </c>
      <c r="I238" s="293">
        <v>81.21875</v>
      </c>
      <c r="J238" s="294">
        <v>96.833084947839041</v>
      </c>
    </row>
    <row r="239" spans="1:10" ht="225.75" customHeight="1" x14ac:dyDescent="0.3">
      <c r="A239" s="290" t="s">
        <v>768</v>
      </c>
      <c r="B239" s="291" t="s">
        <v>1363</v>
      </c>
      <c r="C239" s="291" t="s">
        <v>1374</v>
      </c>
      <c r="D239" s="291" t="s">
        <v>769</v>
      </c>
      <c r="E239" s="291"/>
      <c r="F239" s="292">
        <v>6400000</v>
      </c>
      <c r="G239" s="292">
        <v>5368000</v>
      </c>
      <c r="H239" s="292">
        <v>5198000</v>
      </c>
      <c r="I239" s="293">
        <v>81.21875</v>
      </c>
      <c r="J239" s="294">
        <v>96.833084947839041</v>
      </c>
    </row>
    <row r="240" spans="1:10" ht="45.75" customHeight="1" x14ac:dyDescent="0.3">
      <c r="A240" s="290" t="s">
        <v>329</v>
      </c>
      <c r="B240" s="291" t="s">
        <v>1363</v>
      </c>
      <c r="C240" s="291" t="s">
        <v>1374</v>
      </c>
      <c r="D240" s="291" t="s">
        <v>769</v>
      </c>
      <c r="E240" s="291" t="s">
        <v>330</v>
      </c>
      <c r="F240" s="292">
        <v>6400000</v>
      </c>
      <c r="G240" s="292">
        <v>5368000</v>
      </c>
      <c r="H240" s="292">
        <v>5198000</v>
      </c>
      <c r="I240" s="293">
        <v>81.21875</v>
      </c>
      <c r="J240" s="294">
        <v>96.833084947839041</v>
      </c>
    </row>
    <row r="241" spans="1:10" ht="45.75" customHeight="1" x14ac:dyDescent="0.3">
      <c r="A241" s="290" t="s">
        <v>331</v>
      </c>
      <c r="B241" s="291" t="s">
        <v>1363</v>
      </c>
      <c r="C241" s="291" t="s">
        <v>1374</v>
      </c>
      <c r="D241" s="291" t="s">
        <v>769</v>
      </c>
      <c r="E241" s="291" t="s">
        <v>332</v>
      </c>
      <c r="F241" s="292">
        <v>6400000</v>
      </c>
      <c r="G241" s="292">
        <v>5368000</v>
      </c>
      <c r="H241" s="292">
        <v>5198000</v>
      </c>
      <c r="I241" s="293">
        <v>81.21875</v>
      </c>
      <c r="J241" s="294">
        <v>96.833084947839041</v>
      </c>
    </row>
    <row r="242" spans="1:10" ht="45.75" customHeight="1" x14ac:dyDescent="0.3">
      <c r="A242" s="290" t="s">
        <v>981</v>
      </c>
      <c r="B242" s="291" t="s">
        <v>1363</v>
      </c>
      <c r="C242" s="291" t="s">
        <v>1374</v>
      </c>
      <c r="D242" s="291" t="s">
        <v>982</v>
      </c>
      <c r="E242" s="291"/>
      <c r="F242" s="292">
        <v>100000</v>
      </c>
      <c r="G242" s="292">
        <v>100000</v>
      </c>
      <c r="H242" s="292">
        <v>100000</v>
      </c>
      <c r="I242" s="293">
        <v>100</v>
      </c>
      <c r="J242" s="294">
        <v>100</v>
      </c>
    </row>
    <row r="243" spans="1:10" ht="102" customHeight="1" x14ac:dyDescent="0.3">
      <c r="A243" s="290" t="s">
        <v>770</v>
      </c>
      <c r="B243" s="291" t="s">
        <v>1363</v>
      </c>
      <c r="C243" s="291" t="s">
        <v>1374</v>
      </c>
      <c r="D243" s="291" t="s">
        <v>771</v>
      </c>
      <c r="E243" s="291"/>
      <c r="F243" s="292">
        <v>100000</v>
      </c>
      <c r="G243" s="292">
        <v>100000</v>
      </c>
      <c r="H243" s="292">
        <v>100000</v>
      </c>
      <c r="I243" s="293">
        <v>100</v>
      </c>
      <c r="J243" s="294">
        <v>100</v>
      </c>
    </row>
    <row r="244" spans="1:10" ht="45.75" customHeight="1" x14ac:dyDescent="0.3">
      <c r="A244" s="290" t="s">
        <v>329</v>
      </c>
      <c r="B244" s="291" t="s">
        <v>1363</v>
      </c>
      <c r="C244" s="291" t="s">
        <v>1374</v>
      </c>
      <c r="D244" s="291" t="s">
        <v>771</v>
      </c>
      <c r="E244" s="291" t="s">
        <v>330</v>
      </c>
      <c r="F244" s="292">
        <v>100000</v>
      </c>
      <c r="G244" s="292">
        <v>100000</v>
      </c>
      <c r="H244" s="292">
        <v>100000</v>
      </c>
      <c r="I244" s="293">
        <v>100</v>
      </c>
      <c r="J244" s="294">
        <v>100</v>
      </c>
    </row>
    <row r="245" spans="1:10" ht="45.75" customHeight="1" x14ac:dyDescent="0.3">
      <c r="A245" s="290" t="s">
        <v>331</v>
      </c>
      <c r="B245" s="291" t="s">
        <v>1363</v>
      </c>
      <c r="C245" s="291" t="s">
        <v>1374</v>
      </c>
      <c r="D245" s="291" t="s">
        <v>771</v>
      </c>
      <c r="E245" s="291" t="s">
        <v>332</v>
      </c>
      <c r="F245" s="292">
        <v>100000</v>
      </c>
      <c r="G245" s="292">
        <v>100000</v>
      </c>
      <c r="H245" s="292">
        <v>100000</v>
      </c>
      <c r="I245" s="293">
        <v>100</v>
      </c>
      <c r="J245" s="294">
        <v>100</v>
      </c>
    </row>
    <row r="246" spans="1:10" ht="23.25" customHeight="1" x14ac:dyDescent="0.3">
      <c r="A246" s="290" t="s">
        <v>983</v>
      </c>
      <c r="B246" s="291" t="s">
        <v>1363</v>
      </c>
      <c r="C246" s="291" t="s">
        <v>1374</v>
      </c>
      <c r="D246" s="291" t="s">
        <v>984</v>
      </c>
      <c r="E246" s="291"/>
      <c r="F246" s="292">
        <v>2764300</v>
      </c>
      <c r="G246" s="292">
        <v>0</v>
      </c>
      <c r="H246" s="292">
        <v>0</v>
      </c>
      <c r="I246" s="293">
        <v>0</v>
      </c>
      <c r="J246" s="294">
        <v>0</v>
      </c>
    </row>
    <row r="247" spans="1:10" ht="124.5" customHeight="1" x14ac:dyDescent="0.3">
      <c r="A247" s="290" t="s">
        <v>985</v>
      </c>
      <c r="B247" s="291" t="s">
        <v>1363</v>
      </c>
      <c r="C247" s="291" t="s">
        <v>1374</v>
      </c>
      <c r="D247" s="291" t="s">
        <v>986</v>
      </c>
      <c r="E247" s="291"/>
      <c r="F247" s="292">
        <v>2764300</v>
      </c>
      <c r="G247" s="292">
        <v>0</v>
      </c>
      <c r="H247" s="292">
        <v>0</v>
      </c>
      <c r="I247" s="293">
        <v>0</v>
      </c>
      <c r="J247" s="294">
        <v>0</v>
      </c>
    </row>
    <row r="248" spans="1:10" ht="57" customHeight="1" x14ac:dyDescent="0.3">
      <c r="A248" s="290" t="s">
        <v>772</v>
      </c>
      <c r="B248" s="291" t="s">
        <v>1363</v>
      </c>
      <c r="C248" s="291" t="s">
        <v>1374</v>
      </c>
      <c r="D248" s="291" t="s">
        <v>773</v>
      </c>
      <c r="E248" s="291"/>
      <c r="F248" s="292">
        <v>2764300</v>
      </c>
      <c r="G248" s="292">
        <v>0</v>
      </c>
      <c r="H248" s="292">
        <v>0</v>
      </c>
      <c r="I248" s="293">
        <v>0</v>
      </c>
      <c r="J248" s="294">
        <v>0</v>
      </c>
    </row>
    <row r="249" spans="1:10" ht="23.25" customHeight="1" x14ac:dyDescent="0.3">
      <c r="A249" s="290" t="s">
        <v>333</v>
      </c>
      <c r="B249" s="291" t="s">
        <v>1363</v>
      </c>
      <c r="C249" s="291" t="s">
        <v>1374</v>
      </c>
      <c r="D249" s="291" t="s">
        <v>773</v>
      </c>
      <c r="E249" s="291" t="s">
        <v>334</v>
      </c>
      <c r="F249" s="292">
        <v>2764300</v>
      </c>
      <c r="G249" s="292">
        <v>0</v>
      </c>
      <c r="H249" s="292">
        <v>0</v>
      </c>
      <c r="I249" s="293">
        <v>0</v>
      </c>
      <c r="J249" s="294">
        <v>0</v>
      </c>
    </row>
    <row r="250" spans="1:10" ht="102" customHeight="1" x14ac:dyDescent="0.3">
      <c r="A250" s="290" t="s">
        <v>360</v>
      </c>
      <c r="B250" s="291" t="s">
        <v>1363</v>
      </c>
      <c r="C250" s="291" t="s">
        <v>1374</v>
      </c>
      <c r="D250" s="291" t="s">
        <v>773</v>
      </c>
      <c r="E250" s="291" t="s">
        <v>317</v>
      </c>
      <c r="F250" s="292">
        <v>2764300</v>
      </c>
      <c r="G250" s="292">
        <v>0</v>
      </c>
      <c r="H250" s="292">
        <v>0</v>
      </c>
      <c r="I250" s="293">
        <v>0</v>
      </c>
      <c r="J250" s="294">
        <v>0</v>
      </c>
    </row>
    <row r="251" spans="1:10" ht="23.25" customHeight="1" x14ac:dyDescent="0.3">
      <c r="A251" s="290" t="s">
        <v>446</v>
      </c>
      <c r="B251" s="291" t="s">
        <v>1363</v>
      </c>
      <c r="C251" s="291" t="s">
        <v>1374</v>
      </c>
      <c r="D251" s="291" t="s">
        <v>987</v>
      </c>
      <c r="E251" s="291"/>
      <c r="F251" s="292">
        <v>1265000</v>
      </c>
      <c r="G251" s="292">
        <v>1265000</v>
      </c>
      <c r="H251" s="292">
        <v>810000</v>
      </c>
      <c r="I251" s="293">
        <v>64.031620553359687</v>
      </c>
      <c r="J251" s="294">
        <v>64.031620553359687</v>
      </c>
    </row>
    <row r="252" spans="1:10" ht="68.25" customHeight="1" x14ac:dyDescent="0.3">
      <c r="A252" s="290" t="s">
        <v>988</v>
      </c>
      <c r="B252" s="291" t="s">
        <v>1363</v>
      </c>
      <c r="C252" s="291" t="s">
        <v>1374</v>
      </c>
      <c r="D252" s="291" t="s">
        <v>989</v>
      </c>
      <c r="E252" s="291"/>
      <c r="F252" s="292">
        <v>1265000</v>
      </c>
      <c r="G252" s="292">
        <v>1265000</v>
      </c>
      <c r="H252" s="292">
        <v>810000</v>
      </c>
      <c r="I252" s="293">
        <v>64.031620553359687</v>
      </c>
      <c r="J252" s="294">
        <v>64.031620553359687</v>
      </c>
    </row>
    <row r="253" spans="1:10" ht="68.25" customHeight="1" x14ac:dyDescent="0.3">
      <c r="A253" s="290" t="s">
        <v>376</v>
      </c>
      <c r="B253" s="291" t="s">
        <v>1363</v>
      </c>
      <c r="C253" s="291" t="s">
        <v>1374</v>
      </c>
      <c r="D253" s="291" t="s">
        <v>774</v>
      </c>
      <c r="E253" s="291"/>
      <c r="F253" s="292">
        <v>1265000</v>
      </c>
      <c r="G253" s="292">
        <v>1265000</v>
      </c>
      <c r="H253" s="292">
        <v>810000</v>
      </c>
      <c r="I253" s="293">
        <v>64.031620553359687</v>
      </c>
      <c r="J253" s="294">
        <v>64.031620553359687</v>
      </c>
    </row>
    <row r="254" spans="1:10" ht="45.75" customHeight="1" x14ac:dyDescent="0.3">
      <c r="A254" s="290" t="s">
        <v>329</v>
      </c>
      <c r="B254" s="291" t="s">
        <v>1363</v>
      </c>
      <c r="C254" s="291" t="s">
        <v>1374</v>
      </c>
      <c r="D254" s="291" t="s">
        <v>774</v>
      </c>
      <c r="E254" s="291" t="s">
        <v>330</v>
      </c>
      <c r="F254" s="292">
        <v>1265000</v>
      </c>
      <c r="G254" s="292">
        <v>1265000</v>
      </c>
      <c r="H254" s="292">
        <v>810000</v>
      </c>
      <c r="I254" s="293">
        <v>64.031620553359687</v>
      </c>
      <c r="J254" s="294">
        <v>64.031620553359687</v>
      </c>
    </row>
    <row r="255" spans="1:10" ht="45.75" customHeight="1" x14ac:dyDescent="0.3">
      <c r="A255" s="290" t="s">
        <v>331</v>
      </c>
      <c r="B255" s="291" t="s">
        <v>1363</v>
      </c>
      <c r="C255" s="291" t="s">
        <v>1374</v>
      </c>
      <c r="D255" s="291" t="s">
        <v>774</v>
      </c>
      <c r="E255" s="291" t="s">
        <v>332</v>
      </c>
      <c r="F255" s="292">
        <v>1265000</v>
      </c>
      <c r="G255" s="292">
        <v>1265000</v>
      </c>
      <c r="H255" s="292">
        <v>810000</v>
      </c>
      <c r="I255" s="293">
        <v>64.031620553359687</v>
      </c>
      <c r="J255" s="294">
        <v>64.031620553359687</v>
      </c>
    </row>
    <row r="256" spans="1:10" ht="34.5" customHeight="1" x14ac:dyDescent="0.3">
      <c r="A256" s="290" t="s">
        <v>960</v>
      </c>
      <c r="B256" s="291" t="s">
        <v>1363</v>
      </c>
      <c r="C256" s="291" t="s">
        <v>1374</v>
      </c>
      <c r="D256" s="291" t="s">
        <v>409</v>
      </c>
      <c r="E256" s="291"/>
      <c r="F256" s="292">
        <v>190854500</v>
      </c>
      <c r="G256" s="292">
        <v>210364648</v>
      </c>
      <c r="H256" s="292">
        <v>210259001.21000001</v>
      </c>
      <c r="I256" s="293">
        <v>110.16716986500188</v>
      </c>
      <c r="J256" s="294">
        <v>99.949779209099816</v>
      </c>
    </row>
    <row r="257" spans="1:10" ht="147" customHeight="1" x14ac:dyDescent="0.3">
      <c r="A257" s="290" t="s">
        <v>1375</v>
      </c>
      <c r="B257" s="291" t="s">
        <v>1363</v>
      </c>
      <c r="C257" s="291" t="s">
        <v>1374</v>
      </c>
      <c r="D257" s="291" t="s">
        <v>410</v>
      </c>
      <c r="E257" s="291"/>
      <c r="F257" s="292">
        <v>190854500</v>
      </c>
      <c r="G257" s="292">
        <v>210364648</v>
      </c>
      <c r="H257" s="292">
        <v>210259001.21000001</v>
      </c>
      <c r="I257" s="293">
        <v>110.16716986500188</v>
      </c>
      <c r="J257" s="294">
        <v>99.949779209099816</v>
      </c>
    </row>
    <row r="258" spans="1:10" ht="68.25" customHeight="1" x14ac:dyDescent="0.3">
      <c r="A258" s="290" t="s">
        <v>990</v>
      </c>
      <c r="B258" s="291" t="s">
        <v>1363</v>
      </c>
      <c r="C258" s="291" t="s">
        <v>1374</v>
      </c>
      <c r="D258" s="291" t="s">
        <v>991</v>
      </c>
      <c r="E258" s="291"/>
      <c r="F258" s="292">
        <v>190854500</v>
      </c>
      <c r="G258" s="292">
        <v>210364648</v>
      </c>
      <c r="H258" s="292">
        <v>210259001.21000001</v>
      </c>
      <c r="I258" s="293">
        <v>110.16716986500188</v>
      </c>
      <c r="J258" s="294">
        <v>99.949779209099816</v>
      </c>
    </row>
    <row r="259" spans="1:10" ht="90.75" customHeight="1" x14ac:dyDescent="0.3">
      <c r="A259" s="290" t="s">
        <v>775</v>
      </c>
      <c r="B259" s="291" t="s">
        <v>1363</v>
      </c>
      <c r="C259" s="291" t="s">
        <v>1374</v>
      </c>
      <c r="D259" s="291" t="s">
        <v>776</v>
      </c>
      <c r="E259" s="291"/>
      <c r="F259" s="292">
        <v>190854500</v>
      </c>
      <c r="G259" s="292">
        <v>204585648</v>
      </c>
      <c r="H259" s="292">
        <v>204480340.31</v>
      </c>
      <c r="I259" s="293">
        <v>107.13938644883929</v>
      </c>
      <c r="J259" s="294">
        <v>99.948526355084297</v>
      </c>
    </row>
    <row r="260" spans="1:10" ht="57" customHeight="1" x14ac:dyDescent="0.3">
      <c r="A260" s="290" t="s">
        <v>361</v>
      </c>
      <c r="B260" s="291" t="s">
        <v>1363</v>
      </c>
      <c r="C260" s="291" t="s">
        <v>1374</v>
      </c>
      <c r="D260" s="291" t="s">
        <v>776</v>
      </c>
      <c r="E260" s="291" t="s">
        <v>362</v>
      </c>
      <c r="F260" s="292">
        <v>190854500</v>
      </c>
      <c r="G260" s="292">
        <v>204585648</v>
      </c>
      <c r="H260" s="292">
        <v>204480340.31</v>
      </c>
      <c r="I260" s="293">
        <v>107.13938644883929</v>
      </c>
      <c r="J260" s="294">
        <v>99.948526355084297</v>
      </c>
    </row>
    <row r="261" spans="1:10" ht="23.25" customHeight="1" x14ac:dyDescent="0.3">
      <c r="A261" s="290" t="s">
        <v>363</v>
      </c>
      <c r="B261" s="291" t="s">
        <v>1363</v>
      </c>
      <c r="C261" s="291" t="s">
        <v>1374</v>
      </c>
      <c r="D261" s="291" t="s">
        <v>776</v>
      </c>
      <c r="E261" s="291" t="s">
        <v>364</v>
      </c>
      <c r="F261" s="292">
        <v>190854500</v>
      </c>
      <c r="G261" s="292">
        <v>204585648</v>
      </c>
      <c r="H261" s="292">
        <v>204480340.31</v>
      </c>
      <c r="I261" s="293">
        <v>107.13938644883929</v>
      </c>
      <c r="J261" s="294">
        <v>99.948526355084297</v>
      </c>
    </row>
    <row r="262" spans="1:10" ht="158.25" customHeight="1" x14ac:dyDescent="0.3">
      <c r="A262" s="290" t="s">
        <v>1547</v>
      </c>
      <c r="B262" s="291" t="s">
        <v>1363</v>
      </c>
      <c r="C262" s="291" t="s">
        <v>1374</v>
      </c>
      <c r="D262" s="291" t="s">
        <v>1548</v>
      </c>
      <c r="E262" s="291"/>
      <c r="F262" s="292">
        <v>0</v>
      </c>
      <c r="G262" s="292">
        <v>62000</v>
      </c>
      <c r="H262" s="292">
        <v>61660.9</v>
      </c>
      <c r="I262" s="293">
        <v>0</v>
      </c>
      <c r="J262" s="294">
        <v>99.453064516129032</v>
      </c>
    </row>
    <row r="263" spans="1:10" ht="57" customHeight="1" x14ac:dyDescent="0.3">
      <c r="A263" s="290" t="s">
        <v>361</v>
      </c>
      <c r="B263" s="291" t="s">
        <v>1363</v>
      </c>
      <c r="C263" s="291" t="s">
        <v>1374</v>
      </c>
      <c r="D263" s="291" t="s">
        <v>1548</v>
      </c>
      <c r="E263" s="291" t="s">
        <v>362</v>
      </c>
      <c r="F263" s="292">
        <v>0</v>
      </c>
      <c r="G263" s="292">
        <v>62000</v>
      </c>
      <c r="H263" s="292">
        <v>61660.9</v>
      </c>
      <c r="I263" s="293">
        <v>0</v>
      </c>
      <c r="J263" s="294">
        <v>99.453064516129032</v>
      </c>
    </row>
    <row r="264" spans="1:10" ht="23.25" customHeight="1" x14ac:dyDescent="0.3">
      <c r="A264" s="290" t="s">
        <v>363</v>
      </c>
      <c r="B264" s="291" t="s">
        <v>1363</v>
      </c>
      <c r="C264" s="291" t="s">
        <v>1374</v>
      </c>
      <c r="D264" s="291" t="s">
        <v>1548</v>
      </c>
      <c r="E264" s="291" t="s">
        <v>364</v>
      </c>
      <c r="F264" s="292">
        <v>0</v>
      </c>
      <c r="G264" s="292">
        <v>62000</v>
      </c>
      <c r="H264" s="292">
        <v>61660.9</v>
      </c>
      <c r="I264" s="293">
        <v>0</v>
      </c>
      <c r="J264" s="294">
        <v>99.453064516129032</v>
      </c>
    </row>
    <row r="265" spans="1:10" ht="90.75" customHeight="1" x14ac:dyDescent="0.3">
      <c r="A265" s="290" t="s">
        <v>1549</v>
      </c>
      <c r="B265" s="291" t="s">
        <v>1363</v>
      </c>
      <c r="C265" s="291" t="s">
        <v>1374</v>
      </c>
      <c r="D265" s="291" t="s">
        <v>1550</v>
      </c>
      <c r="E265" s="291"/>
      <c r="F265" s="292">
        <v>0</v>
      </c>
      <c r="G265" s="292">
        <v>420000</v>
      </c>
      <c r="H265" s="292">
        <v>420000</v>
      </c>
      <c r="I265" s="293">
        <v>0</v>
      </c>
      <c r="J265" s="294">
        <v>100</v>
      </c>
    </row>
    <row r="266" spans="1:10" ht="57" customHeight="1" x14ac:dyDescent="0.3">
      <c r="A266" s="290" t="s">
        <v>361</v>
      </c>
      <c r="B266" s="291" t="s">
        <v>1363</v>
      </c>
      <c r="C266" s="291" t="s">
        <v>1374</v>
      </c>
      <c r="D266" s="291" t="s">
        <v>1550</v>
      </c>
      <c r="E266" s="291" t="s">
        <v>362</v>
      </c>
      <c r="F266" s="292">
        <v>0</v>
      </c>
      <c r="G266" s="292">
        <v>420000</v>
      </c>
      <c r="H266" s="292">
        <v>420000</v>
      </c>
      <c r="I266" s="293">
        <v>0</v>
      </c>
      <c r="J266" s="294">
        <v>100</v>
      </c>
    </row>
    <row r="267" spans="1:10" ht="23.25" customHeight="1" x14ac:dyDescent="0.3">
      <c r="A267" s="290" t="s">
        <v>363</v>
      </c>
      <c r="B267" s="291" t="s">
        <v>1363</v>
      </c>
      <c r="C267" s="291" t="s">
        <v>1374</v>
      </c>
      <c r="D267" s="291" t="s">
        <v>1550</v>
      </c>
      <c r="E267" s="291" t="s">
        <v>364</v>
      </c>
      <c r="F267" s="292">
        <v>0</v>
      </c>
      <c r="G267" s="292">
        <v>420000</v>
      </c>
      <c r="H267" s="292">
        <v>420000</v>
      </c>
      <c r="I267" s="293">
        <v>0</v>
      </c>
      <c r="J267" s="294">
        <v>100</v>
      </c>
    </row>
    <row r="268" spans="1:10" ht="79.5" customHeight="1" x14ac:dyDescent="0.3">
      <c r="A268" s="290" t="s">
        <v>777</v>
      </c>
      <c r="B268" s="291" t="s">
        <v>1363</v>
      </c>
      <c r="C268" s="291" t="s">
        <v>1374</v>
      </c>
      <c r="D268" s="291" t="s">
        <v>778</v>
      </c>
      <c r="E268" s="291"/>
      <c r="F268" s="292">
        <v>0</v>
      </c>
      <c r="G268" s="292">
        <v>5297000</v>
      </c>
      <c r="H268" s="292">
        <v>5297000</v>
      </c>
      <c r="I268" s="293">
        <v>0</v>
      </c>
      <c r="J268" s="294">
        <v>100</v>
      </c>
    </row>
    <row r="269" spans="1:10" ht="57" customHeight="1" x14ac:dyDescent="0.3">
      <c r="A269" s="290" t="s">
        <v>361</v>
      </c>
      <c r="B269" s="291" t="s">
        <v>1363</v>
      </c>
      <c r="C269" s="291" t="s">
        <v>1374</v>
      </c>
      <c r="D269" s="291" t="s">
        <v>778</v>
      </c>
      <c r="E269" s="291" t="s">
        <v>362</v>
      </c>
      <c r="F269" s="292">
        <v>0</v>
      </c>
      <c r="G269" s="292">
        <v>5297000</v>
      </c>
      <c r="H269" s="292">
        <v>5297000</v>
      </c>
      <c r="I269" s="293">
        <v>0</v>
      </c>
      <c r="J269" s="294">
        <v>100</v>
      </c>
    </row>
    <row r="270" spans="1:10" ht="23.25" customHeight="1" x14ac:dyDescent="0.3">
      <c r="A270" s="290" t="s">
        <v>363</v>
      </c>
      <c r="B270" s="291" t="s">
        <v>1363</v>
      </c>
      <c r="C270" s="291" t="s">
        <v>1374</v>
      </c>
      <c r="D270" s="291" t="s">
        <v>778</v>
      </c>
      <c r="E270" s="291" t="s">
        <v>364</v>
      </c>
      <c r="F270" s="292">
        <v>0</v>
      </c>
      <c r="G270" s="292">
        <v>5297000</v>
      </c>
      <c r="H270" s="292">
        <v>5297000</v>
      </c>
      <c r="I270" s="293">
        <v>0</v>
      </c>
      <c r="J270" s="294">
        <v>100</v>
      </c>
    </row>
    <row r="271" spans="1:10" ht="34.5" customHeight="1" x14ac:dyDescent="0.3">
      <c r="A271" s="290" t="s">
        <v>994</v>
      </c>
      <c r="B271" s="291" t="s">
        <v>1363</v>
      </c>
      <c r="C271" s="291" t="s">
        <v>1374</v>
      </c>
      <c r="D271" s="291" t="s">
        <v>995</v>
      </c>
      <c r="E271" s="291"/>
      <c r="F271" s="292">
        <v>39239800</v>
      </c>
      <c r="G271" s="292">
        <v>39539601.009999998</v>
      </c>
      <c r="H271" s="292">
        <v>38145813.18</v>
      </c>
      <c r="I271" s="293">
        <v>97.212047920733539</v>
      </c>
      <c r="J271" s="294">
        <v>96.474957272210474</v>
      </c>
    </row>
    <row r="272" spans="1:10" ht="23.25" customHeight="1" x14ac:dyDescent="0.3">
      <c r="A272" s="290" t="s">
        <v>446</v>
      </c>
      <c r="B272" s="291" t="s">
        <v>1363</v>
      </c>
      <c r="C272" s="291" t="s">
        <v>1374</v>
      </c>
      <c r="D272" s="291" t="s">
        <v>996</v>
      </c>
      <c r="E272" s="291"/>
      <c r="F272" s="292">
        <v>39239800</v>
      </c>
      <c r="G272" s="292">
        <v>39539601.009999998</v>
      </c>
      <c r="H272" s="292">
        <v>38145813.18</v>
      </c>
      <c r="I272" s="293">
        <v>97.212047920733539</v>
      </c>
      <c r="J272" s="294">
        <v>96.474957272210474</v>
      </c>
    </row>
    <row r="273" spans="1:10" ht="57" customHeight="1" x14ac:dyDescent="0.3">
      <c r="A273" s="290" t="s">
        <v>344</v>
      </c>
      <c r="B273" s="291" t="s">
        <v>1363</v>
      </c>
      <c r="C273" s="291" t="s">
        <v>1374</v>
      </c>
      <c r="D273" s="291" t="s">
        <v>997</v>
      </c>
      <c r="E273" s="291"/>
      <c r="F273" s="292">
        <v>39239800</v>
      </c>
      <c r="G273" s="292">
        <v>39539601.009999998</v>
      </c>
      <c r="H273" s="292">
        <v>38145813.18</v>
      </c>
      <c r="I273" s="293">
        <v>97.212047920733539</v>
      </c>
      <c r="J273" s="294">
        <v>96.474957272210474</v>
      </c>
    </row>
    <row r="274" spans="1:10" ht="57" customHeight="1" x14ac:dyDescent="0.3">
      <c r="A274" s="290" t="s">
        <v>780</v>
      </c>
      <c r="B274" s="291" t="s">
        <v>1363</v>
      </c>
      <c r="C274" s="291" t="s">
        <v>1374</v>
      </c>
      <c r="D274" s="291" t="s">
        <v>781</v>
      </c>
      <c r="E274" s="291"/>
      <c r="F274" s="292">
        <v>39239800</v>
      </c>
      <c r="G274" s="292">
        <v>39539601.009999998</v>
      </c>
      <c r="H274" s="292">
        <v>38145813.18</v>
      </c>
      <c r="I274" s="293">
        <v>97.212047920733539</v>
      </c>
      <c r="J274" s="294">
        <v>96.474957272210474</v>
      </c>
    </row>
    <row r="275" spans="1:10" ht="113.25" customHeight="1" x14ac:dyDescent="0.3">
      <c r="A275" s="290" t="s">
        <v>326</v>
      </c>
      <c r="B275" s="291" t="s">
        <v>1363</v>
      </c>
      <c r="C275" s="291" t="s">
        <v>1374</v>
      </c>
      <c r="D275" s="291" t="s">
        <v>781</v>
      </c>
      <c r="E275" s="291" t="s">
        <v>249</v>
      </c>
      <c r="F275" s="292">
        <v>35594300</v>
      </c>
      <c r="G275" s="292">
        <v>36693100</v>
      </c>
      <c r="H275" s="292">
        <v>36313457.590000004</v>
      </c>
      <c r="I275" s="293">
        <v>102.02042908555585</v>
      </c>
      <c r="J275" s="294">
        <v>98.965357492280575</v>
      </c>
    </row>
    <row r="276" spans="1:10" ht="34.5" customHeight="1" x14ac:dyDescent="0.3">
      <c r="A276" s="290" t="s">
        <v>369</v>
      </c>
      <c r="B276" s="291" t="s">
        <v>1363</v>
      </c>
      <c r="C276" s="291" t="s">
        <v>1374</v>
      </c>
      <c r="D276" s="291" t="s">
        <v>781</v>
      </c>
      <c r="E276" s="291" t="s">
        <v>370</v>
      </c>
      <c r="F276" s="292">
        <v>35594300</v>
      </c>
      <c r="G276" s="292">
        <v>36693100</v>
      </c>
      <c r="H276" s="292">
        <v>36313457.590000004</v>
      </c>
      <c r="I276" s="293">
        <v>102.02042908555585</v>
      </c>
      <c r="J276" s="294">
        <v>98.965357492280575</v>
      </c>
    </row>
    <row r="277" spans="1:10" ht="45.75" customHeight="1" x14ac:dyDescent="0.3">
      <c r="A277" s="290" t="s">
        <v>329</v>
      </c>
      <c r="B277" s="291" t="s">
        <v>1363</v>
      </c>
      <c r="C277" s="291" t="s">
        <v>1374</v>
      </c>
      <c r="D277" s="291" t="s">
        <v>781</v>
      </c>
      <c r="E277" s="291" t="s">
        <v>330</v>
      </c>
      <c r="F277" s="292">
        <v>2637500</v>
      </c>
      <c r="G277" s="292">
        <v>2740500</v>
      </c>
      <c r="H277" s="292">
        <v>1831354.58</v>
      </c>
      <c r="I277" s="293">
        <v>69.435244739336497</v>
      </c>
      <c r="J277" s="294">
        <v>66.825563948184637</v>
      </c>
    </row>
    <row r="278" spans="1:10" ht="45.75" customHeight="1" x14ac:dyDescent="0.3">
      <c r="A278" s="290" t="s">
        <v>331</v>
      </c>
      <c r="B278" s="291" t="s">
        <v>1363</v>
      </c>
      <c r="C278" s="291" t="s">
        <v>1374</v>
      </c>
      <c r="D278" s="291" t="s">
        <v>781</v>
      </c>
      <c r="E278" s="291" t="s">
        <v>332</v>
      </c>
      <c r="F278" s="292">
        <v>2637500</v>
      </c>
      <c r="G278" s="292">
        <v>2740500</v>
      </c>
      <c r="H278" s="292">
        <v>1831354.58</v>
      </c>
      <c r="I278" s="293">
        <v>69.435244739336497</v>
      </c>
      <c r="J278" s="294">
        <v>66.825563948184637</v>
      </c>
    </row>
    <row r="279" spans="1:10" ht="23.25" customHeight="1" x14ac:dyDescent="0.3">
      <c r="A279" s="290" t="s">
        <v>333</v>
      </c>
      <c r="B279" s="291" t="s">
        <v>1363</v>
      </c>
      <c r="C279" s="291" t="s">
        <v>1374</v>
      </c>
      <c r="D279" s="291" t="s">
        <v>781</v>
      </c>
      <c r="E279" s="291" t="s">
        <v>334</v>
      </c>
      <c r="F279" s="292">
        <v>1008000</v>
      </c>
      <c r="G279" s="292">
        <v>106001.01</v>
      </c>
      <c r="H279" s="292">
        <v>1001.01</v>
      </c>
      <c r="I279" s="293">
        <v>9.9306547619047614E-2</v>
      </c>
      <c r="J279" s="294">
        <v>0.94434005864661108</v>
      </c>
    </row>
    <row r="280" spans="1:10" ht="23.25" customHeight="1" x14ac:dyDescent="0.3">
      <c r="A280" s="290" t="s">
        <v>335</v>
      </c>
      <c r="B280" s="291" t="s">
        <v>1363</v>
      </c>
      <c r="C280" s="291" t="s">
        <v>1374</v>
      </c>
      <c r="D280" s="291" t="s">
        <v>781</v>
      </c>
      <c r="E280" s="291" t="s">
        <v>336</v>
      </c>
      <c r="F280" s="292">
        <v>1008000</v>
      </c>
      <c r="G280" s="292">
        <v>106001.01</v>
      </c>
      <c r="H280" s="292">
        <v>1001.01</v>
      </c>
      <c r="I280" s="293">
        <v>9.9306547619047614E-2</v>
      </c>
      <c r="J280" s="294">
        <v>0.94434005864661108</v>
      </c>
    </row>
    <row r="281" spans="1:10" ht="15" customHeight="1" x14ac:dyDescent="0.3">
      <c r="A281" s="290" t="s">
        <v>936</v>
      </c>
      <c r="B281" s="291" t="s">
        <v>1363</v>
      </c>
      <c r="C281" s="291" t="s">
        <v>1374</v>
      </c>
      <c r="D281" s="291" t="s">
        <v>325</v>
      </c>
      <c r="E281" s="291"/>
      <c r="F281" s="292">
        <v>400882000</v>
      </c>
      <c r="G281" s="292">
        <v>19518885.030000001</v>
      </c>
      <c r="H281" s="292">
        <v>10818202.720000001</v>
      </c>
      <c r="I281" s="293">
        <v>2.6986002664125603</v>
      </c>
      <c r="J281" s="294">
        <v>55.424286291828217</v>
      </c>
    </row>
    <row r="282" spans="1:10" ht="15" customHeight="1" x14ac:dyDescent="0.3">
      <c r="A282" s="290" t="s">
        <v>1545</v>
      </c>
      <c r="B282" s="291" t="s">
        <v>1363</v>
      </c>
      <c r="C282" s="291" t="s">
        <v>1374</v>
      </c>
      <c r="D282" s="291" t="s">
        <v>1546</v>
      </c>
      <c r="E282" s="291"/>
      <c r="F282" s="292">
        <v>3000000</v>
      </c>
      <c r="G282" s="292">
        <v>3000000</v>
      </c>
      <c r="H282" s="292">
        <v>0</v>
      </c>
      <c r="I282" s="293">
        <v>0</v>
      </c>
      <c r="J282" s="294">
        <v>0</v>
      </c>
    </row>
    <row r="283" spans="1:10" ht="23.25" customHeight="1" x14ac:dyDescent="0.3">
      <c r="A283" s="290" t="s">
        <v>333</v>
      </c>
      <c r="B283" s="291" t="s">
        <v>1363</v>
      </c>
      <c r="C283" s="291" t="s">
        <v>1374</v>
      </c>
      <c r="D283" s="291" t="s">
        <v>1546</v>
      </c>
      <c r="E283" s="291" t="s">
        <v>334</v>
      </c>
      <c r="F283" s="292">
        <v>3000000</v>
      </c>
      <c r="G283" s="292">
        <v>3000000</v>
      </c>
      <c r="H283" s="292">
        <v>0</v>
      </c>
      <c r="I283" s="293">
        <v>0</v>
      </c>
      <c r="J283" s="294">
        <v>0</v>
      </c>
    </row>
    <row r="284" spans="1:10" ht="15" customHeight="1" x14ac:dyDescent="0.3">
      <c r="A284" s="290" t="s">
        <v>367</v>
      </c>
      <c r="B284" s="291" t="s">
        <v>1363</v>
      </c>
      <c r="C284" s="291" t="s">
        <v>1374</v>
      </c>
      <c r="D284" s="291" t="s">
        <v>1546</v>
      </c>
      <c r="E284" s="291" t="s">
        <v>368</v>
      </c>
      <c r="F284" s="292">
        <v>3000000</v>
      </c>
      <c r="G284" s="292">
        <v>3000000</v>
      </c>
      <c r="H284" s="292">
        <v>0</v>
      </c>
      <c r="I284" s="293">
        <v>0</v>
      </c>
      <c r="J284" s="294">
        <v>0</v>
      </c>
    </row>
    <row r="285" spans="1:10" ht="23.25" customHeight="1" x14ac:dyDescent="0.3">
      <c r="A285" s="290" t="s">
        <v>782</v>
      </c>
      <c r="B285" s="291" t="s">
        <v>1363</v>
      </c>
      <c r="C285" s="291" t="s">
        <v>1374</v>
      </c>
      <c r="D285" s="291" t="s">
        <v>783</v>
      </c>
      <c r="E285" s="291"/>
      <c r="F285" s="292">
        <v>1600000</v>
      </c>
      <c r="G285" s="292">
        <v>15605260</v>
      </c>
      <c r="H285" s="292">
        <v>10818202.720000001</v>
      </c>
      <c r="I285" s="293">
        <v>676.13767000000007</v>
      </c>
      <c r="J285" s="294">
        <v>69.324078676036166</v>
      </c>
    </row>
    <row r="286" spans="1:10" ht="23.25" customHeight="1" x14ac:dyDescent="0.3">
      <c r="A286" s="290" t="s">
        <v>333</v>
      </c>
      <c r="B286" s="291" t="s">
        <v>1363</v>
      </c>
      <c r="C286" s="291" t="s">
        <v>1374</v>
      </c>
      <c r="D286" s="291" t="s">
        <v>783</v>
      </c>
      <c r="E286" s="291" t="s">
        <v>334</v>
      </c>
      <c r="F286" s="292">
        <v>1600000</v>
      </c>
      <c r="G286" s="292">
        <v>15605260</v>
      </c>
      <c r="H286" s="292">
        <v>10818202.720000001</v>
      </c>
      <c r="I286" s="293">
        <v>676.13767000000007</v>
      </c>
      <c r="J286" s="294">
        <v>69.324078676036166</v>
      </c>
    </row>
    <row r="287" spans="1:10" ht="15" customHeight="1" x14ac:dyDescent="0.3">
      <c r="A287" s="290" t="s">
        <v>365</v>
      </c>
      <c r="B287" s="291" t="s">
        <v>1363</v>
      </c>
      <c r="C287" s="291" t="s">
        <v>1374</v>
      </c>
      <c r="D287" s="291" t="s">
        <v>783</v>
      </c>
      <c r="E287" s="291" t="s">
        <v>366</v>
      </c>
      <c r="F287" s="292">
        <v>1600000</v>
      </c>
      <c r="G287" s="292">
        <v>15605260</v>
      </c>
      <c r="H287" s="292">
        <v>10818202.720000001</v>
      </c>
      <c r="I287" s="293">
        <v>676.13767000000007</v>
      </c>
      <c r="J287" s="294">
        <v>69.324078676036166</v>
      </c>
    </row>
    <row r="288" spans="1:10" ht="68.25" customHeight="1" x14ac:dyDescent="0.3">
      <c r="A288" s="290" t="s">
        <v>1551</v>
      </c>
      <c r="B288" s="291" t="s">
        <v>1363</v>
      </c>
      <c r="C288" s="291" t="s">
        <v>1374</v>
      </c>
      <c r="D288" s="291" t="s">
        <v>864</v>
      </c>
      <c r="E288" s="291"/>
      <c r="F288" s="292">
        <v>296282000</v>
      </c>
      <c r="G288" s="292">
        <v>913625.03</v>
      </c>
      <c r="H288" s="292">
        <v>0</v>
      </c>
      <c r="I288" s="293">
        <v>0</v>
      </c>
      <c r="J288" s="294">
        <v>0</v>
      </c>
    </row>
    <row r="289" spans="1:10" ht="23.25" customHeight="1" x14ac:dyDescent="0.3">
      <c r="A289" s="290" t="s">
        <v>333</v>
      </c>
      <c r="B289" s="291" t="s">
        <v>1363</v>
      </c>
      <c r="C289" s="291" t="s">
        <v>1374</v>
      </c>
      <c r="D289" s="291" t="s">
        <v>864</v>
      </c>
      <c r="E289" s="291" t="s">
        <v>334</v>
      </c>
      <c r="F289" s="292">
        <v>296282000</v>
      </c>
      <c r="G289" s="292">
        <v>913625.03</v>
      </c>
      <c r="H289" s="292">
        <v>0</v>
      </c>
      <c r="I289" s="293">
        <v>0</v>
      </c>
      <c r="J289" s="294">
        <v>0</v>
      </c>
    </row>
    <row r="290" spans="1:10" ht="15" customHeight="1" x14ac:dyDescent="0.3">
      <c r="A290" s="290" t="s">
        <v>354</v>
      </c>
      <c r="B290" s="291" t="s">
        <v>1363</v>
      </c>
      <c r="C290" s="291" t="s">
        <v>1374</v>
      </c>
      <c r="D290" s="291" t="s">
        <v>864</v>
      </c>
      <c r="E290" s="291" t="s">
        <v>355</v>
      </c>
      <c r="F290" s="292">
        <v>296282000</v>
      </c>
      <c r="G290" s="292">
        <v>913625.03</v>
      </c>
      <c r="H290" s="292">
        <v>0</v>
      </c>
      <c r="I290" s="293">
        <v>0</v>
      </c>
      <c r="J290" s="294">
        <v>0</v>
      </c>
    </row>
    <row r="291" spans="1:10" ht="45.75" customHeight="1" x14ac:dyDescent="0.3">
      <c r="A291" s="290" t="s">
        <v>1552</v>
      </c>
      <c r="B291" s="291" t="s">
        <v>1363</v>
      </c>
      <c r="C291" s="291" t="s">
        <v>1374</v>
      </c>
      <c r="D291" s="291" t="s">
        <v>1553</v>
      </c>
      <c r="E291" s="291"/>
      <c r="F291" s="292">
        <v>100000000</v>
      </c>
      <c r="G291" s="292">
        <v>0</v>
      </c>
      <c r="H291" s="292">
        <v>0</v>
      </c>
      <c r="I291" s="293">
        <v>0</v>
      </c>
      <c r="J291" s="294">
        <v>0</v>
      </c>
    </row>
    <row r="292" spans="1:10" ht="23.25" customHeight="1" x14ac:dyDescent="0.3">
      <c r="A292" s="290" t="s">
        <v>333</v>
      </c>
      <c r="B292" s="291" t="s">
        <v>1363</v>
      </c>
      <c r="C292" s="291" t="s">
        <v>1374</v>
      </c>
      <c r="D292" s="291" t="s">
        <v>1553</v>
      </c>
      <c r="E292" s="291" t="s">
        <v>334</v>
      </c>
      <c r="F292" s="292">
        <v>100000000</v>
      </c>
      <c r="G292" s="292">
        <v>0</v>
      </c>
      <c r="H292" s="292">
        <v>0</v>
      </c>
      <c r="I292" s="293">
        <v>0</v>
      </c>
      <c r="J292" s="294">
        <v>0</v>
      </c>
    </row>
    <row r="293" spans="1:10" ht="90.75" customHeight="1" x14ac:dyDescent="0.3">
      <c r="A293" s="290" t="s">
        <v>377</v>
      </c>
      <c r="B293" s="291" t="s">
        <v>1363</v>
      </c>
      <c r="C293" s="291" t="s">
        <v>1374</v>
      </c>
      <c r="D293" s="291" t="s">
        <v>1553</v>
      </c>
      <c r="E293" s="291" t="s">
        <v>378</v>
      </c>
      <c r="F293" s="292">
        <v>100000000</v>
      </c>
      <c r="G293" s="292">
        <v>0</v>
      </c>
      <c r="H293" s="292">
        <v>0</v>
      </c>
      <c r="I293" s="293">
        <v>0</v>
      </c>
      <c r="J293" s="294">
        <v>0</v>
      </c>
    </row>
    <row r="294" spans="1:10" ht="34.5" customHeight="1" x14ac:dyDescent="0.3">
      <c r="A294" s="290" t="s">
        <v>1554</v>
      </c>
      <c r="B294" s="291" t="s">
        <v>1365</v>
      </c>
      <c r="C294" s="291"/>
      <c r="D294" s="291"/>
      <c r="E294" s="291"/>
      <c r="F294" s="292">
        <v>93082800</v>
      </c>
      <c r="G294" s="292">
        <v>83048800</v>
      </c>
      <c r="H294" s="292">
        <v>78568843.700000003</v>
      </c>
      <c r="I294" s="293">
        <v>84.407477750991589</v>
      </c>
      <c r="J294" s="294">
        <v>94.605633916444305</v>
      </c>
    </row>
    <row r="295" spans="1:10" ht="15" customHeight="1" x14ac:dyDescent="0.3">
      <c r="A295" s="290" t="s">
        <v>1377</v>
      </c>
      <c r="B295" s="291" t="s">
        <v>1365</v>
      </c>
      <c r="C295" s="291" t="s">
        <v>1378</v>
      </c>
      <c r="D295" s="291"/>
      <c r="E295" s="291"/>
      <c r="F295" s="292">
        <v>32727200</v>
      </c>
      <c r="G295" s="292">
        <v>33174640</v>
      </c>
      <c r="H295" s="292">
        <v>31702879.57</v>
      </c>
      <c r="I295" s="293">
        <v>96.870125064166814</v>
      </c>
      <c r="J295" s="294">
        <v>95.563597886819579</v>
      </c>
    </row>
    <row r="296" spans="1:10" ht="57" customHeight="1" x14ac:dyDescent="0.3">
      <c r="A296" s="290" t="s">
        <v>998</v>
      </c>
      <c r="B296" s="291" t="s">
        <v>1365</v>
      </c>
      <c r="C296" s="291" t="s">
        <v>1378</v>
      </c>
      <c r="D296" s="291" t="s">
        <v>471</v>
      </c>
      <c r="E296" s="291"/>
      <c r="F296" s="292">
        <v>32727200</v>
      </c>
      <c r="G296" s="292">
        <v>33174640</v>
      </c>
      <c r="H296" s="292">
        <v>31702879.57</v>
      </c>
      <c r="I296" s="293">
        <v>96.870125064166814</v>
      </c>
      <c r="J296" s="294">
        <v>95.563597886819579</v>
      </c>
    </row>
    <row r="297" spans="1:10" ht="90.75" customHeight="1" x14ac:dyDescent="0.3">
      <c r="A297" s="290" t="s">
        <v>999</v>
      </c>
      <c r="B297" s="291" t="s">
        <v>1365</v>
      </c>
      <c r="C297" s="291" t="s">
        <v>1378</v>
      </c>
      <c r="D297" s="291" t="s">
        <v>475</v>
      </c>
      <c r="E297" s="291"/>
      <c r="F297" s="292">
        <v>1300000</v>
      </c>
      <c r="G297" s="292">
        <v>750000</v>
      </c>
      <c r="H297" s="292">
        <v>355860</v>
      </c>
      <c r="I297" s="293">
        <v>27.373846153846156</v>
      </c>
      <c r="J297" s="294">
        <v>47.448</v>
      </c>
    </row>
    <row r="298" spans="1:10" ht="113.25" customHeight="1" x14ac:dyDescent="0.3">
      <c r="A298" s="290" t="s">
        <v>1000</v>
      </c>
      <c r="B298" s="291" t="s">
        <v>1365</v>
      </c>
      <c r="C298" s="291" t="s">
        <v>1378</v>
      </c>
      <c r="D298" s="291" t="s">
        <v>476</v>
      </c>
      <c r="E298" s="291"/>
      <c r="F298" s="292">
        <v>800000</v>
      </c>
      <c r="G298" s="292">
        <v>750000</v>
      </c>
      <c r="H298" s="292">
        <v>355860</v>
      </c>
      <c r="I298" s="293">
        <v>44.482500000000002</v>
      </c>
      <c r="J298" s="294">
        <v>47.448</v>
      </c>
    </row>
    <row r="299" spans="1:10" ht="45.75" customHeight="1" x14ac:dyDescent="0.3">
      <c r="A299" s="290" t="s">
        <v>784</v>
      </c>
      <c r="B299" s="291" t="s">
        <v>1365</v>
      </c>
      <c r="C299" s="291" t="s">
        <v>1378</v>
      </c>
      <c r="D299" s="291" t="s">
        <v>785</v>
      </c>
      <c r="E299" s="291"/>
      <c r="F299" s="292">
        <v>800000</v>
      </c>
      <c r="G299" s="292">
        <v>750000</v>
      </c>
      <c r="H299" s="292">
        <v>355860</v>
      </c>
      <c r="I299" s="293">
        <v>44.482500000000002</v>
      </c>
      <c r="J299" s="294">
        <v>47.448</v>
      </c>
    </row>
    <row r="300" spans="1:10" ht="45.75" customHeight="1" x14ac:dyDescent="0.3">
      <c r="A300" s="290" t="s">
        <v>329</v>
      </c>
      <c r="B300" s="291" t="s">
        <v>1365</v>
      </c>
      <c r="C300" s="291" t="s">
        <v>1378</v>
      </c>
      <c r="D300" s="291" t="s">
        <v>785</v>
      </c>
      <c r="E300" s="291" t="s">
        <v>330</v>
      </c>
      <c r="F300" s="292">
        <v>800000</v>
      </c>
      <c r="G300" s="292">
        <v>750000</v>
      </c>
      <c r="H300" s="292">
        <v>355860</v>
      </c>
      <c r="I300" s="293">
        <v>44.482500000000002</v>
      </c>
      <c r="J300" s="294">
        <v>47.448</v>
      </c>
    </row>
    <row r="301" spans="1:10" ht="45.75" customHeight="1" x14ac:dyDescent="0.3">
      <c r="A301" s="290" t="s">
        <v>331</v>
      </c>
      <c r="B301" s="291" t="s">
        <v>1365</v>
      </c>
      <c r="C301" s="291" t="s">
        <v>1378</v>
      </c>
      <c r="D301" s="291" t="s">
        <v>785</v>
      </c>
      <c r="E301" s="291" t="s">
        <v>332</v>
      </c>
      <c r="F301" s="292">
        <v>800000</v>
      </c>
      <c r="G301" s="292">
        <v>750000</v>
      </c>
      <c r="H301" s="292">
        <v>355860</v>
      </c>
      <c r="I301" s="293">
        <v>44.482500000000002</v>
      </c>
      <c r="J301" s="294">
        <v>47.448</v>
      </c>
    </row>
    <row r="302" spans="1:10" ht="90.75" customHeight="1" x14ac:dyDescent="0.3">
      <c r="A302" s="290" t="s">
        <v>1169</v>
      </c>
      <c r="B302" s="291" t="s">
        <v>1365</v>
      </c>
      <c r="C302" s="291" t="s">
        <v>1378</v>
      </c>
      <c r="D302" s="291" t="s">
        <v>477</v>
      </c>
      <c r="E302" s="291"/>
      <c r="F302" s="292">
        <v>500000</v>
      </c>
      <c r="G302" s="292">
        <v>0</v>
      </c>
      <c r="H302" s="292">
        <v>0</v>
      </c>
      <c r="I302" s="293">
        <v>0</v>
      </c>
      <c r="J302" s="294">
        <v>0</v>
      </c>
    </row>
    <row r="303" spans="1:10" ht="57" customHeight="1" x14ac:dyDescent="0.3">
      <c r="A303" s="290" t="s">
        <v>1170</v>
      </c>
      <c r="B303" s="291" t="s">
        <v>1365</v>
      </c>
      <c r="C303" s="291" t="s">
        <v>1378</v>
      </c>
      <c r="D303" s="291" t="s">
        <v>1168</v>
      </c>
      <c r="E303" s="291"/>
      <c r="F303" s="292">
        <v>500000</v>
      </c>
      <c r="G303" s="292">
        <v>0</v>
      </c>
      <c r="H303" s="292">
        <v>0</v>
      </c>
      <c r="I303" s="293">
        <v>0</v>
      </c>
      <c r="J303" s="294">
        <v>0</v>
      </c>
    </row>
    <row r="304" spans="1:10" ht="45.75" customHeight="1" x14ac:dyDescent="0.3">
      <c r="A304" s="290" t="s">
        <v>329</v>
      </c>
      <c r="B304" s="291" t="s">
        <v>1365</v>
      </c>
      <c r="C304" s="291" t="s">
        <v>1378</v>
      </c>
      <c r="D304" s="291" t="s">
        <v>1168</v>
      </c>
      <c r="E304" s="291" t="s">
        <v>330</v>
      </c>
      <c r="F304" s="292">
        <v>500000</v>
      </c>
      <c r="G304" s="292">
        <v>0</v>
      </c>
      <c r="H304" s="292">
        <v>0</v>
      </c>
      <c r="I304" s="293">
        <v>0</v>
      </c>
      <c r="J304" s="294">
        <v>0</v>
      </c>
    </row>
    <row r="305" spans="1:10" ht="45.75" customHeight="1" x14ac:dyDescent="0.3">
      <c r="A305" s="290" t="s">
        <v>331</v>
      </c>
      <c r="B305" s="291" t="s">
        <v>1365</v>
      </c>
      <c r="C305" s="291" t="s">
        <v>1378</v>
      </c>
      <c r="D305" s="291" t="s">
        <v>1168</v>
      </c>
      <c r="E305" s="291" t="s">
        <v>332</v>
      </c>
      <c r="F305" s="292">
        <v>500000</v>
      </c>
      <c r="G305" s="292">
        <v>0</v>
      </c>
      <c r="H305" s="292">
        <v>0</v>
      </c>
      <c r="I305" s="293">
        <v>0</v>
      </c>
      <c r="J305" s="294">
        <v>0</v>
      </c>
    </row>
    <row r="306" spans="1:10" ht="68.25" customHeight="1" x14ac:dyDescent="0.3">
      <c r="A306" s="290" t="s">
        <v>1001</v>
      </c>
      <c r="B306" s="291" t="s">
        <v>1365</v>
      </c>
      <c r="C306" s="291" t="s">
        <v>1378</v>
      </c>
      <c r="D306" s="291" t="s">
        <v>481</v>
      </c>
      <c r="E306" s="291"/>
      <c r="F306" s="292">
        <v>3200000</v>
      </c>
      <c r="G306" s="292">
        <v>3200000</v>
      </c>
      <c r="H306" s="292">
        <v>2905780.4</v>
      </c>
      <c r="I306" s="293">
        <v>90.805637499999989</v>
      </c>
      <c r="J306" s="294">
        <v>90.805637499999989</v>
      </c>
    </row>
    <row r="307" spans="1:10" ht="169.5" customHeight="1" x14ac:dyDescent="0.3">
      <c r="A307" s="290" t="s">
        <v>1002</v>
      </c>
      <c r="B307" s="291" t="s">
        <v>1365</v>
      </c>
      <c r="C307" s="291" t="s">
        <v>1378</v>
      </c>
      <c r="D307" s="291" t="s">
        <v>482</v>
      </c>
      <c r="E307" s="291"/>
      <c r="F307" s="292">
        <v>3200000</v>
      </c>
      <c r="G307" s="292">
        <v>3200000</v>
      </c>
      <c r="H307" s="292">
        <v>2905780.4</v>
      </c>
      <c r="I307" s="293">
        <v>90.805637499999989</v>
      </c>
      <c r="J307" s="294">
        <v>90.805637499999989</v>
      </c>
    </row>
    <row r="308" spans="1:10" ht="68.25" customHeight="1" x14ac:dyDescent="0.3">
      <c r="A308" s="290" t="s">
        <v>786</v>
      </c>
      <c r="B308" s="291" t="s">
        <v>1365</v>
      </c>
      <c r="C308" s="291" t="s">
        <v>1378</v>
      </c>
      <c r="D308" s="291" t="s">
        <v>787</v>
      </c>
      <c r="E308" s="291"/>
      <c r="F308" s="292">
        <v>3200000</v>
      </c>
      <c r="G308" s="292">
        <v>3200000</v>
      </c>
      <c r="H308" s="292">
        <v>2905780.4</v>
      </c>
      <c r="I308" s="293">
        <v>90.805637499999989</v>
      </c>
      <c r="J308" s="294">
        <v>90.805637499999989</v>
      </c>
    </row>
    <row r="309" spans="1:10" ht="45.75" customHeight="1" x14ac:dyDescent="0.3">
      <c r="A309" s="290" t="s">
        <v>329</v>
      </c>
      <c r="B309" s="291" t="s">
        <v>1365</v>
      </c>
      <c r="C309" s="291" t="s">
        <v>1378</v>
      </c>
      <c r="D309" s="291" t="s">
        <v>787</v>
      </c>
      <c r="E309" s="291" t="s">
        <v>330</v>
      </c>
      <c r="F309" s="292">
        <v>3200000</v>
      </c>
      <c r="G309" s="292">
        <v>3200000</v>
      </c>
      <c r="H309" s="292">
        <v>2905780.4</v>
      </c>
      <c r="I309" s="293">
        <v>90.805637499999989</v>
      </c>
      <c r="J309" s="294">
        <v>90.805637499999989</v>
      </c>
    </row>
    <row r="310" spans="1:10" ht="45.75" customHeight="1" x14ac:dyDescent="0.3">
      <c r="A310" s="290" t="s">
        <v>331</v>
      </c>
      <c r="B310" s="291" t="s">
        <v>1365</v>
      </c>
      <c r="C310" s="291" t="s">
        <v>1378</v>
      </c>
      <c r="D310" s="291" t="s">
        <v>787</v>
      </c>
      <c r="E310" s="291" t="s">
        <v>332</v>
      </c>
      <c r="F310" s="292">
        <v>3200000</v>
      </c>
      <c r="G310" s="292">
        <v>3200000</v>
      </c>
      <c r="H310" s="292">
        <v>2905780.4</v>
      </c>
      <c r="I310" s="293">
        <v>90.805637499999989</v>
      </c>
      <c r="J310" s="294">
        <v>90.805637499999989</v>
      </c>
    </row>
    <row r="311" spans="1:10" ht="57" customHeight="1" x14ac:dyDescent="0.3">
      <c r="A311" s="290" t="s">
        <v>1165</v>
      </c>
      <c r="B311" s="291" t="s">
        <v>1365</v>
      </c>
      <c r="C311" s="291" t="s">
        <v>1378</v>
      </c>
      <c r="D311" s="291" t="s">
        <v>1162</v>
      </c>
      <c r="E311" s="291"/>
      <c r="F311" s="292">
        <v>1750000</v>
      </c>
      <c r="G311" s="292">
        <v>1000000</v>
      </c>
      <c r="H311" s="292">
        <v>501935</v>
      </c>
      <c r="I311" s="293">
        <v>28.682000000000002</v>
      </c>
      <c r="J311" s="294">
        <v>50.1935</v>
      </c>
    </row>
    <row r="312" spans="1:10" ht="102" customHeight="1" x14ac:dyDescent="0.3">
      <c r="A312" s="290" t="s">
        <v>1379</v>
      </c>
      <c r="B312" s="291" t="s">
        <v>1365</v>
      </c>
      <c r="C312" s="291" t="s">
        <v>1378</v>
      </c>
      <c r="D312" s="291" t="s">
        <v>1380</v>
      </c>
      <c r="E312" s="291"/>
      <c r="F312" s="292">
        <v>1000000</v>
      </c>
      <c r="G312" s="292">
        <v>1000000</v>
      </c>
      <c r="H312" s="292">
        <v>501935</v>
      </c>
      <c r="I312" s="293">
        <v>50.1935</v>
      </c>
      <c r="J312" s="294">
        <v>50.1935</v>
      </c>
    </row>
    <row r="313" spans="1:10" ht="68.25" customHeight="1" x14ac:dyDescent="0.3">
      <c r="A313" s="290" t="s">
        <v>1381</v>
      </c>
      <c r="B313" s="291" t="s">
        <v>1365</v>
      </c>
      <c r="C313" s="291" t="s">
        <v>1378</v>
      </c>
      <c r="D313" s="291" t="s">
        <v>1382</v>
      </c>
      <c r="E313" s="291"/>
      <c r="F313" s="292">
        <v>1000000</v>
      </c>
      <c r="G313" s="292">
        <v>1000000</v>
      </c>
      <c r="H313" s="292">
        <v>501935</v>
      </c>
      <c r="I313" s="293">
        <v>50.1935</v>
      </c>
      <c r="J313" s="294">
        <v>50.1935</v>
      </c>
    </row>
    <row r="314" spans="1:10" ht="45.75" customHeight="1" x14ac:dyDescent="0.3">
      <c r="A314" s="290" t="s">
        <v>329</v>
      </c>
      <c r="B314" s="291" t="s">
        <v>1365</v>
      </c>
      <c r="C314" s="291" t="s">
        <v>1378</v>
      </c>
      <c r="D314" s="291" t="s">
        <v>1382</v>
      </c>
      <c r="E314" s="291" t="s">
        <v>330</v>
      </c>
      <c r="F314" s="292">
        <v>1000000</v>
      </c>
      <c r="G314" s="292">
        <v>1000000</v>
      </c>
      <c r="H314" s="292">
        <v>501935</v>
      </c>
      <c r="I314" s="293">
        <v>50.1935</v>
      </c>
      <c r="J314" s="294">
        <v>50.1935</v>
      </c>
    </row>
    <row r="315" spans="1:10" ht="45.75" customHeight="1" x14ac:dyDescent="0.3">
      <c r="A315" s="290" t="s">
        <v>331</v>
      </c>
      <c r="B315" s="291" t="s">
        <v>1365</v>
      </c>
      <c r="C315" s="291" t="s">
        <v>1378</v>
      </c>
      <c r="D315" s="291" t="s">
        <v>1382</v>
      </c>
      <c r="E315" s="291" t="s">
        <v>332</v>
      </c>
      <c r="F315" s="292">
        <v>1000000</v>
      </c>
      <c r="G315" s="292">
        <v>1000000</v>
      </c>
      <c r="H315" s="292">
        <v>501935</v>
      </c>
      <c r="I315" s="293">
        <v>50.1935</v>
      </c>
      <c r="J315" s="294">
        <v>50.1935</v>
      </c>
    </row>
    <row r="316" spans="1:10" ht="79.5" customHeight="1" x14ac:dyDescent="0.3">
      <c r="A316" s="290" t="s">
        <v>1166</v>
      </c>
      <c r="B316" s="291" t="s">
        <v>1365</v>
      </c>
      <c r="C316" s="291" t="s">
        <v>1378</v>
      </c>
      <c r="D316" s="291" t="s">
        <v>1163</v>
      </c>
      <c r="E316" s="291"/>
      <c r="F316" s="292">
        <v>750000</v>
      </c>
      <c r="G316" s="292">
        <v>0</v>
      </c>
      <c r="H316" s="292">
        <v>0</v>
      </c>
      <c r="I316" s="293">
        <v>0</v>
      </c>
      <c r="J316" s="294">
        <v>0</v>
      </c>
    </row>
    <row r="317" spans="1:10" ht="45.75" customHeight="1" x14ac:dyDescent="0.3">
      <c r="A317" s="290" t="s">
        <v>1167</v>
      </c>
      <c r="B317" s="291" t="s">
        <v>1365</v>
      </c>
      <c r="C317" s="291" t="s">
        <v>1378</v>
      </c>
      <c r="D317" s="291" t="s">
        <v>1164</v>
      </c>
      <c r="E317" s="291"/>
      <c r="F317" s="292">
        <v>750000</v>
      </c>
      <c r="G317" s="292">
        <v>0</v>
      </c>
      <c r="H317" s="292">
        <v>0</v>
      </c>
      <c r="I317" s="293">
        <v>0</v>
      </c>
      <c r="J317" s="294">
        <v>0</v>
      </c>
    </row>
    <row r="318" spans="1:10" ht="45.75" customHeight="1" x14ac:dyDescent="0.3">
      <c r="A318" s="290" t="s">
        <v>329</v>
      </c>
      <c r="B318" s="291" t="s">
        <v>1365</v>
      </c>
      <c r="C318" s="291" t="s">
        <v>1378</v>
      </c>
      <c r="D318" s="291" t="s">
        <v>1164</v>
      </c>
      <c r="E318" s="291" t="s">
        <v>330</v>
      </c>
      <c r="F318" s="292">
        <v>750000</v>
      </c>
      <c r="G318" s="292">
        <v>0</v>
      </c>
      <c r="H318" s="292">
        <v>0</v>
      </c>
      <c r="I318" s="293">
        <v>0</v>
      </c>
      <c r="J318" s="294">
        <v>0</v>
      </c>
    </row>
    <row r="319" spans="1:10" ht="45.75" customHeight="1" x14ac:dyDescent="0.3">
      <c r="A319" s="290" t="s">
        <v>331</v>
      </c>
      <c r="B319" s="291" t="s">
        <v>1365</v>
      </c>
      <c r="C319" s="291" t="s">
        <v>1378</v>
      </c>
      <c r="D319" s="291" t="s">
        <v>1164</v>
      </c>
      <c r="E319" s="291" t="s">
        <v>332</v>
      </c>
      <c r="F319" s="292">
        <v>750000</v>
      </c>
      <c r="G319" s="292">
        <v>0</v>
      </c>
      <c r="H319" s="292">
        <v>0</v>
      </c>
      <c r="I319" s="293">
        <v>0</v>
      </c>
      <c r="J319" s="294">
        <v>0</v>
      </c>
    </row>
    <row r="320" spans="1:10" ht="23.25" customHeight="1" x14ac:dyDescent="0.3">
      <c r="A320" s="290" t="s">
        <v>446</v>
      </c>
      <c r="B320" s="291" t="s">
        <v>1365</v>
      </c>
      <c r="C320" s="291" t="s">
        <v>1378</v>
      </c>
      <c r="D320" s="291" t="s">
        <v>1003</v>
      </c>
      <c r="E320" s="291"/>
      <c r="F320" s="292">
        <v>26477200</v>
      </c>
      <c r="G320" s="292">
        <v>28224640</v>
      </c>
      <c r="H320" s="292">
        <v>27939304.170000002</v>
      </c>
      <c r="I320" s="293">
        <v>105.5221253380267</v>
      </c>
      <c r="J320" s="294">
        <v>98.989054138511605</v>
      </c>
    </row>
    <row r="321" spans="1:10" ht="57" customHeight="1" x14ac:dyDescent="0.3">
      <c r="A321" s="290" t="s">
        <v>344</v>
      </c>
      <c r="B321" s="291" t="s">
        <v>1365</v>
      </c>
      <c r="C321" s="291" t="s">
        <v>1378</v>
      </c>
      <c r="D321" s="291" t="s">
        <v>1004</v>
      </c>
      <c r="E321" s="291"/>
      <c r="F321" s="292">
        <v>26477200</v>
      </c>
      <c r="G321" s="292">
        <v>28224640</v>
      </c>
      <c r="H321" s="292">
        <v>27939304.170000002</v>
      </c>
      <c r="I321" s="293">
        <v>105.5221253380267</v>
      </c>
      <c r="J321" s="294">
        <v>98.989054138511605</v>
      </c>
    </row>
    <row r="322" spans="1:10" ht="34.5" customHeight="1" x14ac:dyDescent="0.3">
      <c r="A322" s="290" t="s">
        <v>788</v>
      </c>
      <c r="B322" s="291" t="s">
        <v>1365</v>
      </c>
      <c r="C322" s="291" t="s">
        <v>1378</v>
      </c>
      <c r="D322" s="291" t="s">
        <v>789</v>
      </c>
      <c r="E322" s="291"/>
      <c r="F322" s="292">
        <v>26477200</v>
      </c>
      <c r="G322" s="292">
        <v>28224640</v>
      </c>
      <c r="H322" s="292">
        <v>27939304.170000002</v>
      </c>
      <c r="I322" s="293">
        <v>105.5221253380267</v>
      </c>
      <c r="J322" s="294">
        <v>98.989054138511605</v>
      </c>
    </row>
    <row r="323" spans="1:10" ht="113.25" customHeight="1" x14ac:dyDescent="0.3">
      <c r="A323" s="290" t="s">
        <v>326</v>
      </c>
      <c r="B323" s="291" t="s">
        <v>1365</v>
      </c>
      <c r="C323" s="291" t="s">
        <v>1378</v>
      </c>
      <c r="D323" s="291" t="s">
        <v>789</v>
      </c>
      <c r="E323" s="291" t="s">
        <v>249</v>
      </c>
      <c r="F323" s="292">
        <v>25628200</v>
      </c>
      <c r="G323" s="292">
        <v>27375640</v>
      </c>
      <c r="H323" s="292">
        <v>27236888.170000002</v>
      </c>
      <c r="I323" s="293">
        <v>106.27702363021984</v>
      </c>
      <c r="J323" s="294">
        <v>99.49315584950709</v>
      </c>
    </row>
    <row r="324" spans="1:10" ht="34.5" customHeight="1" x14ac:dyDescent="0.3">
      <c r="A324" s="290" t="s">
        <v>369</v>
      </c>
      <c r="B324" s="291" t="s">
        <v>1365</v>
      </c>
      <c r="C324" s="291" t="s">
        <v>1378</v>
      </c>
      <c r="D324" s="291" t="s">
        <v>789</v>
      </c>
      <c r="E324" s="291" t="s">
        <v>370</v>
      </c>
      <c r="F324" s="292">
        <v>25628200</v>
      </c>
      <c r="G324" s="292">
        <v>27375640</v>
      </c>
      <c r="H324" s="292">
        <v>27236888.170000002</v>
      </c>
      <c r="I324" s="293">
        <v>106.27702363021984</v>
      </c>
      <c r="J324" s="294">
        <v>99.49315584950709</v>
      </c>
    </row>
    <row r="325" spans="1:10" ht="45.75" customHeight="1" x14ac:dyDescent="0.3">
      <c r="A325" s="290" t="s">
        <v>329</v>
      </c>
      <c r="B325" s="291" t="s">
        <v>1365</v>
      </c>
      <c r="C325" s="291" t="s">
        <v>1378</v>
      </c>
      <c r="D325" s="291" t="s">
        <v>789</v>
      </c>
      <c r="E325" s="291" t="s">
        <v>330</v>
      </c>
      <c r="F325" s="292">
        <v>847000</v>
      </c>
      <c r="G325" s="292">
        <v>847000</v>
      </c>
      <c r="H325" s="292">
        <v>702416</v>
      </c>
      <c r="I325" s="293">
        <v>82.929870129870125</v>
      </c>
      <c r="J325" s="294">
        <v>82.929870129870125</v>
      </c>
    </row>
    <row r="326" spans="1:10" ht="45.75" customHeight="1" x14ac:dyDescent="0.3">
      <c r="A326" s="290" t="s">
        <v>331</v>
      </c>
      <c r="B326" s="291" t="s">
        <v>1365</v>
      </c>
      <c r="C326" s="291" t="s">
        <v>1378</v>
      </c>
      <c r="D326" s="291" t="s">
        <v>789</v>
      </c>
      <c r="E326" s="291" t="s">
        <v>332</v>
      </c>
      <c r="F326" s="292">
        <v>847000</v>
      </c>
      <c r="G326" s="292">
        <v>847000</v>
      </c>
      <c r="H326" s="292">
        <v>702416</v>
      </c>
      <c r="I326" s="293">
        <v>82.929870129870125</v>
      </c>
      <c r="J326" s="294">
        <v>82.929870129870125</v>
      </c>
    </row>
    <row r="327" spans="1:10" ht="23.25" customHeight="1" x14ac:dyDescent="0.3">
      <c r="A327" s="290" t="s">
        <v>333</v>
      </c>
      <c r="B327" s="291" t="s">
        <v>1365</v>
      </c>
      <c r="C327" s="291" t="s">
        <v>1378</v>
      </c>
      <c r="D327" s="291" t="s">
        <v>789</v>
      </c>
      <c r="E327" s="291" t="s">
        <v>334</v>
      </c>
      <c r="F327" s="292">
        <v>2000</v>
      </c>
      <c r="G327" s="292">
        <v>2000</v>
      </c>
      <c r="H327" s="292">
        <v>0</v>
      </c>
      <c r="I327" s="293">
        <v>0</v>
      </c>
      <c r="J327" s="294">
        <v>0</v>
      </c>
    </row>
    <row r="328" spans="1:10" ht="23.25" customHeight="1" x14ac:dyDescent="0.3">
      <c r="A328" s="290" t="s">
        <v>335</v>
      </c>
      <c r="B328" s="291" t="s">
        <v>1365</v>
      </c>
      <c r="C328" s="291" t="s">
        <v>1378</v>
      </c>
      <c r="D328" s="291" t="s">
        <v>789</v>
      </c>
      <c r="E328" s="291" t="s">
        <v>336</v>
      </c>
      <c r="F328" s="292">
        <v>2000</v>
      </c>
      <c r="G328" s="292">
        <v>2000</v>
      </c>
      <c r="H328" s="292">
        <v>0</v>
      </c>
      <c r="I328" s="293">
        <v>0</v>
      </c>
      <c r="J328" s="294">
        <v>0</v>
      </c>
    </row>
    <row r="329" spans="1:10" ht="57" customHeight="1" x14ac:dyDescent="0.3">
      <c r="A329" s="290" t="s">
        <v>1555</v>
      </c>
      <c r="B329" s="291" t="s">
        <v>1365</v>
      </c>
      <c r="C329" s="291" t="s">
        <v>1394</v>
      </c>
      <c r="D329" s="291"/>
      <c r="E329" s="291"/>
      <c r="F329" s="292">
        <v>0</v>
      </c>
      <c r="G329" s="292">
        <v>1781000</v>
      </c>
      <c r="H329" s="292">
        <v>1559125.44</v>
      </c>
      <c r="I329" s="293">
        <v>0</v>
      </c>
      <c r="J329" s="294">
        <v>87.542135878719819</v>
      </c>
    </row>
    <row r="330" spans="1:10" ht="57" customHeight="1" x14ac:dyDescent="0.3">
      <c r="A330" s="290" t="s">
        <v>998</v>
      </c>
      <c r="B330" s="291" t="s">
        <v>1365</v>
      </c>
      <c r="C330" s="291" t="s">
        <v>1394</v>
      </c>
      <c r="D330" s="291" t="s">
        <v>471</v>
      </c>
      <c r="E330" s="291"/>
      <c r="F330" s="292">
        <v>0</v>
      </c>
      <c r="G330" s="292">
        <v>1781000</v>
      </c>
      <c r="H330" s="292">
        <v>1559125.44</v>
      </c>
      <c r="I330" s="293">
        <v>0</v>
      </c>
      <c r="J330" s="294">
        <v>87.542135878719819</v>
      </c>
    </row>
    <row r="331" spans="1:10" ht="23.25" customHeight="1" x14ac:dyDescent="0.3">
      <c r="A331" s="290" t="s">
        <v>446</v>
      </c>
      <c r="B331" s="291" t="s">
        <v>1365</v>
      </c>
      <c r="C331" s="291" t="s">
        <v>1394</v>
      </c>
      <c r="D331" s="291" t="s">
        <v>1003</v>
      </c>
      <c r="E331" s="291"/>
      <c r="F331" s="292">
        <v>0</v>
      </c>
      <c r="G331" s="292">
        <v>1781000</v>
      </c>
      <c r="H331" s="292">
        <v>1559125.44</v>
      </c>
      <c r="I331" s="293">
        <v>0</v>
      </c>
      <c r="J331" s="294">
        <v>87.542135878719819</v>
      </c>
    </row>
    <row r="332" spans="1:10" ht="135.75" customHeight="1" x14ac:dyDescent="0.3">
      <c r="A332" s="290" t="s">
        <v>1556</v>
      </c>
      <c r="B332" s="291" t="s">
        <v>1365</v>
      </c>
      <c r="C332" s="291" t="s">
        <v>1394</v>
      </c>
      <c r="D332" s="291" t="s">
        <v>1557</v>
      </c>
      <c r="E332" s="291"/>
      <c r="F332" s="292">
        <v>0</v>
      </c>
      <c r="G332" s="292">
        <v>1781000</v>
      </c>
      <c r="H332" s="292">
        <v>1559125.44</v>
      </c>
      <c r="I332" s="293">
        <v>0</v>
      </c>
      <c r="J332" s="294">
        <v>87.542135878719819</v>
      </c>
    </row>
    <row r="333" spans="1:10" ht="147" customHeight="1" x14ac:dyDescent="0.3">
      <c r="A333" s="290" t="s">
        <v>1558</v>
      </c>
      <c r="B333" s="291" t="s">
        <v>1365</v>
      </c>
      <c r="C333" s="291" t="s">
        <v>1394</v>
      </c>
      <c r="D333" s="291" t="s">
        <v>1559</v>
      </c>
      <c r="E333" s="291"/>
      <c r="F333" s="292">
        <v>0</v>
      </c>
      <c r="G333" s="292">
        <v>1781000</v>
      </c>
      <c r="H333" s="292">
        <v>1559125.44</v>
      </c>
      <c r="I333" s="293">
        <v>0</v>
      </c>
      <c r="J333" s="294">
        <v>87.542135878719819</v>
      </c>
    </row>
    <row r="334" spans="1:10" ht="113.25" customHeight="1" x14ac:dyDescent="0.3">
      <c r="A334" s="290" t="s">
        <v>326</v>
      </c>
      <c r="B334" s="291" t="s">
        <v>1365</v>
      </c>
      <c r="C334" s="291" t="s">
        <v>1394</v>
      </c>
      <c r="D334" s="291" t="s">
        <v>1559</v>
      </c>
      <c r="E334" s="291" t="s">
        <v>249</v>
      </c>
      <c r="F334" s="292">
        <v>0</v>
      </c>
      <c r="G334" s="292">
        <v>1781000</v>
      </c>
      <c r="H334" s="292">
        <v>1559125.44</v>
      </c>
      <c r="I334" s="293">
        <v>0</v>
      </c>
      <c r="J334" s="294">
        <v>87.542135878719819</v>
      </c>
    </row>
    <row r="335" spans="1:10" ht="34.5" customHeight="1" x14ac:dyDescent="0.3">
      <c r="A335" s="290" t="s">
        <v>369</v>
      </c>
      <c r="B335" s="291" t="s">
        <v>1365</v>
      </c>
      <c r="C335" s="291" t="s">
        <v>1394</v>
      </c>
      <c r="D335" s="291" t="s">
        <v>1559</v>
      </c>
      <c r="E335" s="291" t="s">
        <v>370</v>
      </c>
      <c r="F335" s="292">
        <v>0</v>
      </c>
      <c r="G335" s="292">
        <v>1781000</v>
      </c>
      <c r="H335" s="292">
        <v>1559125.44</v>
      </c>
      <c r="I335" s="293">
        <v>0</v>
      </c>
      <c r="J335" s="294">
        <v>87.542135878719819</v>
      </c>
    </row>
    <row r="336" spans="1:10" ht="45.75" customHeight="1" x14ac:dyDescent="0.3">
      <c r="A336" s="290" t="s">
        <v>382</v>
      </c>
      <c r="B336" s="291" t="s">
        <v>1365</v>
      </c>
      <c r="C336" s="291" t="s">
        <v>1383</v>
      </c>
      <c r="D336" s="291"/>
      <c r="E336" s="291"/>
      <c r="F336" s="292">
        <v>60355600</v>
      </c>
      <c r="G336" s="292">
        <v>48093160</v>
      </c>
      <c r="H336" s="292">
        <v>45306838.689999998</v>
      </c>
      <c r="I336" s="293">
        <v>75.06650367157313</v>
      </c>
      <c r="J336" s="294">
        <v>94.206408333326394</v>
      </c>
    </row>
    <row r="337" spans="1:10" ht="57" customHeight="1" x14ac:dyDescent="0.3">
      <c r="A337" s="290" t="s">
        <v>998</v>
      </c>
      <c r="B337" s="291" t="s">
        <v>1365</v>
      </c>
      <c r="C337" s="291" t="s">
        <v>1383</v>
      </c>
      <c r="D337" s="291" t="s">
        <v>471</v>
      </c>
      <c r="E337" s="291"/>
      <c r="F337" s="292">
        <v>60355600</v>
      </c>
      <c r="G337" s="292">
        <v>48093160</v>
      </c>
      <c r="H337" s="292">
        <v>45306838.689999998</v>
      </c>
      <c r="I337" s="293">
        <v>75.06650367157313</v>
      </c>
      <c r="J337" s="294">
        <v>94.206408333326394</v>
      </c>
    </row>
    <row r="338" spans="1:10" ht="34.5" customHeight="1" x14ac:dyDescent="0.3">
      <c r="A338" s="290" t="s">
        <v>1005</v>
      </c>
      <c r="B338" s="291" t="s">
        <v>1365</v>
      </c>
      <c r="C338" s="291" t="s">
        <v>1383</v>
      </c>
      <c r="D338" s="291" t="s">
        <v>472</v>
      </c>
      <c r="E338" s="291"/>
      <c r="F338" s="292">
        <v>56115600</v>
      </c>
      <c r="G338" s="292">
        <v>44053160</v>
      </c>
      <c r="H338" s="292">
        <v>41558085.899999999</v>
      </c>
      <c r="I338" s="293">
        <v>74.057990826080442</v>
      </c>
      <c r="J338" s="294">
        <v>94.336219921567491</v>
      </c>
    </row>
    <row r="339" spans="1:10" ht="113.25" customHeight="1" x14ac:dyDescent="0.3">
      <c r="A339" s="290" t="s">
        <v>1006</v>
      </c>
      <c r="B339" s="291" t="s">
        <v>1365</v>
      </c>
      <c r="C339" s="291" t="s">
        <v>1383</v>
      </c>
      <c r="D339" s="291" t="s">
        <v>473</v>
      </c>
      <c r="E339" s="291"/>
      <c r="F339" s="292">
        <v>1660000</v>
      </c>
      <c r="G339" s="292">
        <v>980000</v>
      </c>
      <c r="H339" s="292">
        <v>749480</v>
      </c>
      <c r="I339" s="293">
        <v>45.149397590361446</v>
      </c>
      <c r="J339" s="294">
        <v>76.477551020408157</v>
      </c>
    </row>
    <row r="340" spans="1:10" ht="135.75" customHeight="1" x14ac:dyDescent="0.3">
      <c r="A340" s="290" t="s">
        <v>790</v>
      </c>
      <c r="B340" s="291" t="s">
        <v>1365</v>
      </c>
      <c r="C340" s="291" t="s">
        <v>1383</v>
      </c>
      <c r="D340" s="291" t="s">
        <v>791</v>
      </c>
      <c r="E340" s="291"/>
      <c r="F340" s="292">
        <v>1660000</v>
      </c>
      <c r="G340" s="292">
        <v>980000</v>
      </c>
      <c r="H340" s="292">
        <v>749480</v>
      </c>
      <c r="I340" s="293">
        <v>45.149397590361446</v>
      </c>
      <c r="J340" s="294">
        <v>76.477551020408157</v>
      </c>
    </row>
    <row r="341" spans="1:10" ht="45.75" customHeight="1" x14ac:dyDescent="0.3">
      <c r="A341" s="290" t="s">
        <v>329</v>
      </c>
      <c r="B341" s="291" t="s">
        <v>1365</v>
      </c>
      <c r="C341" s="291" t="s">
        <v>1383</v>
      </c>
      <c r="D341" s="291" t="s">
        <v>791</v>
      </c>
      <c r="E341" s="291" t="s">
        <v>330</v>
      </c>
      <c r="F341" s="292">
        <v>1660000</v>
      </c>
      <c r="G341" s="292">
        <v>980000</v>
      </c>
      <c r="H341" s="292">
        <v>749480</v>
      </c>
      <c r="I341" s="293">
        <v>45.149397590361446</v>
      </c>
      <c r="J341" s="294">
        <v>76.477551020408157</v>
      </c>
    </row>
    <row r="342" spans="1:10" ht="45.75" customHeight="1" x14ac:dyDescent="0.3">
      <c r="A342" s="290" t="s">
        <v>331</v>
      </c>
      <c r="B342" s="291" t="s">
        <v>1365</v>
      </c>
      <c r="C342" s="291" t="s">
        <v>1383</v>
      </c>
      <c r="D342" s="291" t="s">
        <v>791</v>
      </c>
      <c r="E342" s="291" t="s">
        <v>332</v>
      </c>
      <c r="F342" s="292">
        <v>1660000</v>
      </c>
      <c r="G342" s="292">
        <v>980000</v>
      </c>
      <c r="H342" s="292">
        <v>749480</v>
      </c>
      <c r="I342" s="293">
        <v>45.149397590361446</v>
      </c>
      <c r="J342" s="294">
        <v>76.477551020408157</v>
      </c>
    </row>
    <row r="343" spans="1:10" ht="57" customHeight="1" x14ac:dyDescent="0.3">
      <c r="A343" s="290" t="s">
        <v>1007</v>
      </c>
      <c r="B343" s="291" t="s">
        <v>1365</v>
      </c>
      <c r="C343" s="291" t="s">
        <v>1383</v>
      </c>
      <c r="D343" s="291" t="s">
        <v>1008</v>
      </c>
      <c r="E343" s="291"/>
      <c r="F343" s="292">
        <v>13478600</v>
      </c>
      <c r="G343" s="292">
        <v>10078600</v>
      </c>
      <c r="H343" s="292">
        <v>9773689.8699999992</v>
      </c>
      <c r="I343" s="293">
        <v>72.512648717225815</v>
      </c>
      <c r="J343" s="294">
        <v>96.974677733018467</v>
      </c>
    </row>
    <row r="344" spans="1:10" ht="79.5" customHeight="1" x14ac:dyDescent="0.3">
      <c r="A344" s="290" t="s">
        <v>792</v>
      </c>
      <c r="B344" s="291" t="s">
        <v>1365</v>
      </c>
      <c r="C344" s="291" t="s">
        <v>1383</v>
      </c>
      <c r="D344" s="291" t="s">
        <v>793</v>
      </c>
      <c r="E344" s="291"/>
      <c r="F344" s="292">
        <v>13478600</v>
      </c>
      <c r="G344" s="292">
        <v>10078600</v>
      </c>
      <c r="H344" s="292">
        <v>9773689.8699999992</v>
      </c>
      <c r="I344" s="293">
        <v>72.512648717225815</v>
      </c>
      <c r="J344" s="294">
        <v>96.974677733018467</v>
      </c>
    </row>
    <row r="345" spans="1:10" ht="113.25" customHeight="1" x14ac:dyDescent="0.3">
      <c r="A345" s="290" t="s">
        <v>326</v>
      </c>
      <c r="B345" s="291" t="s">
        <v>1365</v>
      </c>
      <c r="C345" s="291" t="s">
        <v>1383</v>
      </c>
      <c r="D345" s="291" t="s">
        <v>793</v>
      </c>
      <c r="E345" s="291" t="s">
        <v>249</v>
      </c>
      <c r="F345" s="292">
        <v>13478600</v>
      </c>
      <c r="G345" s="292">
        <v>10078600</v>
      </c>
      <c r="H345" s="292">
        <v>9773689.8699999992</v>
      </c>
      <c r="I345" s="293">
        <v>72.512648717225815</v>
      </c>
      <c r="J345" s="294">
        <v>96.974677733018467</v>
      </c>
    </row>
    <row r="346" spans="1:10" ht="34.5" customHeight="1" x14ac:dyDescent="0.3">
      <c r="A346" s="290" t="s">
        <v>327</v>
      </c>
      <c r="B346" s="291" t="s">
        <v>1365</v>
      </c>
      <c r="C346" s="291" t="s">
        <v>1383</v>
      </c>
      <c r="D346" s="291" t="s">
        <v>793</v>
      </c>
      <c r="E346" s="291" t="s">
        <v>257</v>
      </c>
      <c r="F346" s="292">
        <v>13478600</v>
      </c>
      <c r="G346" s="292">
        <v>10078600</v>
      </c>
      <c r="H346" s="292">
        <v>9773689.8699999992</v>
      </c>
      <c r="I346" s="293">
        <v>72.512648717225815</v>
      </c>
      <c r="J346" s="294">
        <v>96.974677733018467</v>
      </c>
    </row>
    <row r="347" spans="1:10" ht="102" customHeight="1" x14ac:dyDescent="0.3">
      <c r="A347" s="290" t="s">
        <v>1009</v>
      </c>
      <c r="B347" s="291" t="s">
        <v>1365</v>
      </c>
      <c r="C347" s="291" t="s">
        <v>1383</v>
      </c>
      <c r="D347" s="291" t="s">
        <v>1010</v>
      </c>
      <c r="E347" s="291"/>
      <c r="F347" s="292">
        <v>50000</v>
      </c>
      <c r="G347" s="292">
        <v>25000</v>
      </c>
      <c r="H347" s="292">
        <v>0</v>
      </c>
      <c r="I347" s="293">
        <v>0</v>
      </c>
      <c r="J347" s="294">
        <v>0</v>
      </c>
    </row>
    <row r="348" spans="1:10" ht="45.75" customHeight="1" x14ac:dyDescent="0.3">
      <c r="A348" s="290" t="s">
        <v>794</v>
      </c>
      <c r="B348" s="291" t="s">
        <v>1365</v>
      </c>
      <c r="C348" s="291" t="s">
        <v>1383</v>
      </c>
      <c r="D348" s="291" t="s">
        <v>795</v>
      </c>
      <c r="E348" s="291"/>
      <c r="F348" s="292">
        <v>50000</v>
      </c>
      <c r="G348" s="292">
        <v>25000</v>
      </c>
      <c r="H348" s="292">
        <v>0</v>
      </c>
      <c r="I348" s="293">
        <v>0</v>
      </c>
      <c r="J348" s="294">
        <v>0</v>
      </c>
    </row>
    <row r="349" spans="1:10" ht="45.75" customHeight="1" x14ac:dyDescent="0.3">
      <c r="A349" s="290" t="s">
        <v>329</v>
      </c>
      <c r="B349" s="291" t="s">
        <v>1365</v>
      </c>
      <c r="C349" s="291" t="s">
        <v>1383</v>
      </c>
      <c r="D349" s="291" t="s">
        <v>795</v>
      </c>
      <c r="E349" s="291" t="s">
        <v>330</v>
      </c>
      <c r="F349" s="292">
        <v>50000</v>
      </c>
      <c r="G349" s="292">
        <v>25000</v>
      </c>
      <c r="H349" s="292">
        <v>0</v>
      </c>
      <c r="I349" s="293">
        <v>0</v>
      </c>
      <c r="J349" s="294">
        <v>0</v>
      </c>
    </row>
    <row r="350" spans="1:10" ht="45.75" customHeight="1" x14ac:dyDescent="0.3">
      <c r="A350" s="290" t="s">
        <v>331</v>
      </c>
      <c r="B350" s="291" t="s">
        <v>1365</v>
      </c>
      <c r="C350" s="291" t="s">
        <v>1383</v>
      </c>
      <c r="D350" s="291" t="s">
        <v>795</v>
      </c>
      <c r="E350" s="291" t="s">
        <v>332</v>
      </c>
      <c r="F350" s="292">
        <v>50000</v>
      </c>
      <c r="G350" s="292">
        <v>25000</v>
      </c>
      <c r="H350" s="292">
        <v>0</v>
      </c>
      <c r="I350" s="293">
        <v>0</v>
      </c>
      <c r="J350" s="294">
        <v>0</v>
      </c>
    </row>
    <row r="351" spans="1:10" ht="79.5" customHeight="1" x14ac:dyDescent="0.3">
      <c r="A351" s="290" t="s">
        <v>384</v>
      </c>
      <c r="B351" s="291" t="s">
        <v>1365</v>
      </c>
      <c r="C351" s="291" t="s">
        <v>1383</v>
      </c>
      <c r="D351" s="291" t="s">
        <v>1011</v>
      </c>
      <c r="E351" s="291"/>
      <c r="F351" s="292">
        <v>39097000</v>
      </c>
      <c r="G351" s="292">
        <v>31639560</v>
      </c>
      <c r="H351" s="292">
        <v>29728361.09</v>
      </c>
      <c r="I351" s="293">
        <v>76.037448116223743</v>
      </c>
      <c r="J351" s="294">
        <v>93.959464322512702</v>
      </c>
    </row>
    <row r="352" spans="1:10" ht="34.5" customHeight="1" x14ac:dyDescent="0.3">
      <c r="A352" s="290" t="s">
        <v>796</v>
      </c>
      <c r="B352" s="291" t="s">
        <v>1365</v>
      </c>
      <c r="C352" s="291" t="s">
        <v>1383</v>
      </c>
      <c r="D352" s="291" t="s">
        <v>797</v>
      </c>
      <c r="E352" s="291"/>
      <c r="F352" s="292">
        <v>39097000</v>
      </c>
      <c r="G352" s="292">
        <v>31639560</v>
      </c>
      <c r="H352" s="292">
        <v>29728361.09</v>
      </c>
      <c r="I352" s="293">
        <v>76.037448116223743</v>
      </c>
      <c r="J352" s="294">
        <v>93.959464322512702</v>
      </c>
    </row>
    <row r="353" spans="1:10" ht="45.75" customHeight="1" x14ac:dyDescent="0.3">
      <c r="A353" s="290" t="s">
        <v>329</v>
      </c>
      <c r="B353" s="291" t="s">
        <v>1365</v>
      </c>
      <c r="C353" s="291" t="s">
        <v>1383</v>
      </c>
      <c r="D353" s="291" t="s">
        <v>797</v>
      </c>
      <c r="E353" s="291" t="s">
        <v>330</v>
      </c>
      <c r="F353" s="292">
        <v>39097000</v>
      </c>
      <c r="G353" s="292">
        <v>31639560</v>
      </c>
      <c r="H353" s="292">
        <v>29728361.09</v>
      </c>
      <c r="I353" s="293">
        <v>76.037448116223743</v>
      </c>
      <c r="J353" s="294">
        <v>93.959464322512702</v>
      </c>
    </row>
    <row r="354" spans="1:10" ht="45.75" customHeight="1" x14ac:dyDescent="0.3">
      <c r="A354" s="290" t="s">
        <v>331</v>
      </c>
      <c r="B354" s="291" t="s">
        <v>1365</v>
      </c>
      <c r="C354" s="291" t="s">
        <v>1383</v>
      </c>
      <c r="D354" s="291" t="s">
        <v>797</v>
      </c>
      <c r="E354" s="291" t="s">
        <v>332</v>
      </c>
      <c r="F354" s="292">
        <v>39097000</v>
      </c>
      <c r="G354" s="292">
        <v>31639560</v>
      </c>
      <c r="H354" s="292">
        <v>29728361.09</v>
      </c>
      <c r="I354" s="293">
        <v>76.037448116223743</v>
      </c>
      <c r="J354" s="294">
        <v>93.959464322512702</v>
      </c>
    </row>
    <row r="355" spans="1:10" ht="180.75" customHeight="1" x14ac:dyDescent="0.3">
      <c r="A355" s="290" t="s">
        <v>1012</v>
      </c>
      <c r="B355" s="291" t="s">
        <v>1365</v>
      </c>
      <c r="C355" s="291" t="s">
        <v>1383</v>
      </c>
      <c r="D355" s="291" t="s">
        <v>1013</v>
      </c>
      <c r="E355" s="291"/>
      <c r="F355" s="292">
        <v>1830000</v>
      </c>
      <c r="G355" s="292">
        <v>1330000</v>
      </c>
      <c r="H355" s="292">
        <v>1306554.94</v>
      </c>
      <c r="I355" s="293">
        <v>71.396444808743169</v>
      </c>
      <c r="J355" s="294">
        <v>98.237213533834577</v>
      </c>
    </row>
    <row r="356" spans="1:10" ht="135.75" customHeight="1" x14ac:dyDescent="0.3">
      <c r="A356" s="290" t="s">
        <v>798</v>
      </c>
      <c r="B356" s="291" t="s">
        <v>1365</v>
      </c>
      <c r="C356" s="291" t="s">
        <v>1383</v>
      </c>
      <c r="D356" s="291" t="s">
        <v>799</v>
      </c>
      <c r="E356" s="291"/>
      <c r="F356" s="292">
        <v>1830000</v>
      </c>
      <c r="G356" s="292">
        <v>1330000</v>
      </c>
      <c r="H356" s="292">
        <v>1306554.94</v>
      </c>
      <c r="I356" s="293">
        <v>71.396444808743169</v>
      </c>
      <c r="J356" s="294">
        <v>98.237213533834577</v>
      </c>
    </row>
    <row r="357" spans="1:10" ht="45.75" customHeight="1" x14ac:dyDescent="0.3">
      <c r="A357" s="290" t="s">
        <v>329</v>
      </c>
      <c r="B357" s="291" t="s">
        <v>1365</v>
      </c>
      <c r="C357" s="291" t="s">
        <v>1383</v>
      </c>
      <c r="D357" s="291" t="s">
        <v>799</v>
      </c>
      <c r="E357" s="291" t="s">
        <v>330</v>
      </c>
      <c r="F357" s="292">
        <v>1830000</v>
      </c>
      <c r="G357" s="292">
        <v>1330000</v>
      </c>
      <c r="H357" s="292">
        <v>1306554.94</v>
      </c>
      <c r="I357" s="293">
        <v>71.396444808743169</v>
      </c>
      <c r="J357" s="294">
        <v>98.237213533834577</v>
      </c>
    </row>
    <row r="358" spans="1:10" ht="45.75" customHeight="1" x14ac:dyDescent="0.3">
      <c r="A358" s="290" t="s">
        <v>331</v>
      </c>
      <c r="B358" s="291" t="s">
        <v>1365</v>
      </c>
      <c r="C358" s="291" t="s">
        <v>1383</v>
      </c>
      <c r="D358" s="291" t="s">
        <v>799</v>
      </c>
      <c r="E358" s="291" t="s">
        <v>332</v>
      </c>
      <c r="F358" s="292">
        <v>1830000</v>
      </c>
      <c r="G358" s="292">
        <v>1330000</v>
      </c>
      <c r="H358" s="292">
        <v>1306554.94</v>
      </c>
      <c r="I358" s="293">
        <v>71.396444808743169</v>
      </c>
      <c r="J358" s="294">
        <v>98.237213533834577</v>
      </c>
    </row>
    <row r="359" spans="1:10" ht="57" customHeight="1" x14ac:dyDescent="0.3">
      <c r="A359" s="290" t="s">
        <v>1014</v>
      </c>
      <c r="B359" s="291" t="s">
        <v>1365</v>
      </c>
      <c r="C359" s="291" t="s">
        <v>1383</v>
      </c>
      <c r="D359" s="291" t="s">
        <v>478</v>
      </c>
      <c r="E359" s="291"/>
      <c r="F359" s="292">
        <v>4240000</v>
      </c>
      <c r="G359" s="292">
        <v>4040000</v>
      </c>
      <c r="H359" s="292">
        <v>3748752.79</v>
      </c>
      <c r="I359" s="293">
        <v>88.41398089622642</v>
      </c>
      <c r="J359" s="294">
        <v>92.790910643564359</v>
      </c>
    </row>
    <row r="360" spans="1:10" ht="34.5" customHeight="1" x14ac:dyDescent="0.3">
      <c r="A360" s="290" t="s">
        <v>1015</v>
      </c>
      <c r="B360" s="291" t="s">
        <v>1365</v>
      </c>
      <c r="C360" s="291" t="s">
        <v>1383</v>
      </c>
      <c r="D360" s="291" t="s">
        <v>479</v>
      </c>
      <c r="E360" s="291"/>
      <c r="F360" s="292">
        <v>4240000</v>
      </c>
      <c r="G360" s="292">
        <v>4040000</v>
      </c>
      <c r="H360" s="292">
        <v>3748752.79</v>
      </c>
      <c r="I360" s="293">
        <v>88.41398089622642</v>
      </c>
      <c r="J360" s="294">
        <v>92.790910643564359</v>
      </c>
    </row>
    <row r="361" spans="1:10" ht="34.5" customHeight="1" x14ac:dyDescent="0.3">
      <c r="A361" s="290" t="s">
        <v>800</v>
      </c>
      <c r="B361" s="291" t="s">
        <v>1365</v>
      </c>
      <c r="C361" s="291" t="s">
        <v>1383</v>
      </c>
      <c r="D361" s="291" t="s">
        <v>801</v>
      </c>
      <c r="E361" s="291"/>
      <c r="F361" s="292">
        <v>4240000</v>
      </c>
      <c r="G361" s="292">
        <v>4040000</v>
      </c>
      <c r="H361" s="292">
        <v>3748752.79</v>
      </c>
      <c r="I361" s="293">
        <v>88.41398089622642</v>
      </c>
      <c r="J361" s="294">
        <v>92.790910643564359</v>
      </c>
    </row>
    <row r="362" spans="1:10" ht="113.25" customHeight="1" x14ac:dyDescent="0.3">
      <c r="A362" s="290" t="s">
        <v>326</v>
      </c>
      <c r="B362" s="291" t="s">
        <v>1365</v>
      </c>
      <c r="C362" s="291" t="s">
        <v>1383</v>
      </c>
      <c r="D362" s="291" t="s">
        <v>801</v>
      </c>
      <c r="E362" s="291" t="s">
        <v>249</v>
      </c>
      <c r="F362" s="292">
        <v>110000</v>
      </c>
      <c r="G362" s="292">
        <v>0</v>
      </c>
      <c r="H362" s="292">
        <v>0</v>
      </c>
      <c r="I362" s="293">
        <v>0</v>
      </c>
      <c r="J362" s="294">
        <v>0</v>
      </c>
    </row>
    <row r="363" spans="1:10" ht="34.5" customHeight="1" x14ac:dyDescent="0.3">
      <c r="A363" s="290" t="s">
        <v>327</v>
      </c>
      <c r="B363" s="291" t="s">
        <v>1365</v>
      </c>
      <c r="C363" s="291" t="s">
        <v>1383</v>
      </c>
      <c r="D363" s="291" t="s">
        <v>801</v>
      </c>
      <c r="E363" s="291" t="s">
        <v>257</v>
      </c>
      <c r="F363" s="292">
        <v>110000</v>
      </c>
      <c r="G363" s="292">
        <v>0</v>
      </c>
      <c r="H363" s="292">
        <v>0</v>
      </c>
      <c r="I363" s="293">
        <v>0</v>
      </c>
      <c r="J363" s="294">
        <v>0</v>
      </c>
    </row>
    <row r="364" spans="1:10" ht="45.75" customHeight="1" x14ac:dyDescent="0.3">
      <c r="A364" s="290" t="s">
        <v>329</v>
      </c>
      <c r="B364" s="291" t="s">
        <v>1365</v>
      </c>
      <c r="C364" s="291" t="s">
        <v>1383</v>
      </c>
      <c r="D364" s="291" t="s">
        <v>801</v>
      </c>
      <c r="E364" s="291" t="s">
        <v>330</v>
      </c>
      <c r="F364" s="292">
        <v>4130000</v>
      </c>
      <c r="G364" s="292">
        <v>4040000</v>
      </c>
      <c r="H364" s="292">
        <v>3748752.79</v>
      </c>
      <c r="I364" s="293">
        <v>90.76883268765134</v>
      </c>
      <c r="J364" s="294">
        <v>92.790910643564359</v>
      </c>
    </row>
    <row r="365" spans="1:10" ht="45.75" customHeight="1" x14ac:dyDescent="0.3">
      <c r="A365" s="290" t="s">
        <v>331</v>
      </c>
      <c r="B365" s="291" t="s">
        <v>1365</v>
      </c>
      <c r="C365" s="291" t="s">
        <v>1383</v>
      </c>
      <c r="D365" s="291" t="s">
        <v>801</v>
      </c>
      <c r="E365" s="291" t="s">
        <v>332</v>
      </c>
      <c r="F365" s="292">
        <v>4130000</v>
      </c>
      <c r="G365" s="292">
        <v>4040000</v>
      </c>
      <c r="H365" s="292">
        <v>3748752.79</v>
      </c>
      <c r="I365" s="293">
        <v>90.76883268765134</v>
      </c>
      <c r="J365" s="294">
        <v>92.790910643564359</v>
      </c>
    </row>
    <row r="366" spans="1:10" ht="15" customHeight="1" x14ac:dyDescent="0.3">
      <c r="A366" s="290" t="s">
        <v>1560</v>
      </c>
      <c r="B366" s="291" t="s">
        <v>1366</v>
      </c>
      <c r="C366" s="291"/>
      <c r="D366" s="291"/>
      <c r="E366" s="291"/>
      <c r="F366" s="292">
        <v>854759920</v>
      </c>
      <c r="G366" s="292">
        <v>1191137363.1700001</v>
      </c>
      <c r="H366" s="292">
        <v>1055979204.83</v>
      </c>
      <c r="I366" s="293">
        <v>123.54102948930969</v>
      </c>
      <c r="J366" s="294">
        <v>88.653016644503481</v>
      </c>
    </row>
    <row r="367" spans="1:10" ht="23.25" customHeight="1" x14ac:dyDescent="0.3">
      <c r="A367" s="290" t="s">
        <v>385</v>
      </c>
      <c r="B367" s="291" t="s">
        <v>1366</v>
      </c>
      <c r="C367" s="291" t="s">
        <v>1384</v>
      </c>
      <c r="D367" s="291"/>
      <c r="E367" s="291"/>
      <c r="F367" s="292">
        <v>5705000</v>
      </c>
      <c r="G367" s="292">
        <v>7866926.7000000002</v>
      </c>
      <c r="H367" s="292">
        <v>7333871.4500000002</v>
      </c>
      <c r="I367" s="293">
        <v>128.5516468010517</v>
      </c>
      <c r="J367" s="294">
        <v>93.224097918695492</v>
      </c>
    </row>
    <row r="368" spans="1:10" ht="34.5" customHeight="1" x14ac:dyDescent="0.3">
      <c r="A368" s="290" t="s">
        <v>1016</v>
      </c>
      <c r="B368" s="291" t="s">
        <v>1366</v>
      </c>
      <c r="C368" s="291" t="s">
        <v>1384</v>
      </c>
      <c r="D368" s="291" t="s">
        <v>420</v>
      </c>
      <c r="E368" s="291"/>
      <c r="F368" s="292">
        <v>5705000</v>
      </c>
      <c r="G368" s="292">
        <v>7866926.7000000002</v>
      </c>
      <c r="H368" s="292">
        <v>7333871.4500000002</v>
      </c>
      <c r="I368" s="293">
        <v>128.5516468010517</v>
      </c>
      <c r="J368" s="294">
        <v>93.224097918695492</v>
      </c>
    </row>
    <row r="369" spans="1:10" ht="68.25" customHeight="1" x14ac:dyDescent="0.3">
      <c r="A369" s="290" t="s">
        <v>1561</v>
      </c>
      <c r="B369" s="291" t="s">
        <v>1366</v>
      </c>
      <c r="C369" s="291" t="s">
        <v>1384</v>
      </c>
      <c r="D369" s="291" t="s">
        <v>1017</v>
      </c>
      <c r="E369" s="291"/>
      <c r="F369" s="292">
        <v>5705000</v>
      </c>
      <c r="G369" s="292">
        <v>7866926.7000000002</v>
      </c>
      <c r="H369" s="292">
        <v>7333871.4500000002</v>
      </c>
      <c r="I369" s="293">
        <v>128.5516468010517</v>
      </c>
      <c r="J369" s="294">
        <v>93.224097918695492</v>
      </c>
    </row>
    <row r="370" spans="1:10" ht="102" customHeight="1" x14ac:dyDescent="0.3">
      <c r="A370" s="290" t="s">
        <v>1018</v>
      </c>
      <c r="B370" s="291" t="s">
        <v>1366</v>
      </c>
      <c r="C370" s="291" t="s">
        <v>1384</v>
      </c>
      <c r="D370" s="291" t="s">
        <v>1019</v>
      </c>
      <c r="E370" s="291"/>
      <c r="F370" s="292">
        <v>5705000</v>
      </c>
      <c r="G370" s="292">
        <v>7866926.7000000002</v>
      </c>
      <c r="H370" s="292">
        <v>7333871.4500000002</v>
      </c>
      <c r="I370" s="293">
        <v>128.5516468010517</v>
      </c>
      <c r="J370" s="294">
        <v>93.224097918695492</v>
      </c>
    </row>
    <row r="371" spans="1:10" ht="79.5" customHeight="1" x14ac:dyDescent="0.3">
      <c r="A371" s="290" t="s">
        <v>1562</v>
      </c>
      <c r="B371" s="291" t="s">
        <v>1366</v>
      </c>
      <c r="C371" s="291" t="s">
        <v>1384</v>
      </c>
      <c r="D371" s="291" t="s">
        <v>802</v>
      </c>
      <c r="E371" s="291"/>
      <c r="F371" s="292">
        <v>5705000</v>
      </c>
      <c r="G371" s="292">
        <v>6653126.7000000002</v>
      </c>
      <c r="H371" s="292">
        <v>6120071.4500000002</v>
      </c>
      <c r="I371" s="293">
        <v>107.2755731814198</v>
      </c>
      <c r="J371" s="294">
        <v>91.987898712345284</v>
      </c>
    </row>
    <row r="372" spans="1:10" ht="45.75" customHeight="1" x14ac:dyDescent="0.3">
      <c r="A372" s="290" t="s">
        <v>329</v>
      </c>
      <c r="B372" s="291" t="s">
        <v>1366</v>
      </c>
      <c r="C372" s="291" t="s">
        <v>1384</v>
      </c>
      <c r="D372" s="291" t="s">
        <v>802</v>
      </c>
      <c r="E372" s="291" t="s">
        <v>330</v>
      </c>
      <c r="F372" s="292">
        <v>5705000</v>
      </c>
      <c r="G372" s="292">
        <v>1948126.7</v>
      </c>
      <c r="H372" s="292">
        <v>1948020.16</v>
      </c>
      <c r="I372" s="293">
        <v>34.145839789658197</v>
      </c>
      <c r="J372" s="294">
        <v>99.994531156520765</v>
      </c>
    </row>
    <row r="373" spans="1:10" ht="45.75" customHeight="1" x14ac:dyDescent="0.3">
      <c r="A373" s="290" t="s">
        <v>331</v>
      </c>
      <c r="B373" s="291" t="s">
        <v>1366</v>
      </c>
      <c r="C373" s="291" t="s">
        <v>1384</v>
      </c>
      <c r="D373" s="291" t="s">
        <v>802</v>
      </c>
      <c r="E373" s="291" t="s">
        <v>332</v>
      </c>
      <c r="F373" s="292">
        <v>5705000</v>
      </c>
      <c r="G373" s="292">
        <v>1948126.7</v>
      </c>
      <c r="H373" s="292">
        <v>1948020.16</v>
      </c>
      <c r="I373" s="293">
        <v>34.145839789658197</v>
      </c>
      <c r="J373" s="294">
        <v>99.994531156520765</v>
      </c>
    </row>
    <row r="374" spans="1:10" ht="57" customHeight="1" x14ac:dyDescent="0.3">
      <c r="A374" s="290" t="s">
        <v>361</v>
      </c>
      <c r="B374" s="291" t="s">
        <v>1366</v>
      </c>
      <c r="C374" s="291" t="s">
        <v>1384</v>
      </c>
      <c r="D374" s="291" t="s">
        <v>802</v>
      </c>
      <c r="E374" s="291" t="s">
        <v>362</v>
      </c>
      <c r="F374" s="292">
        <v>0</v>
      </c>
      <c r="G374" s="292">
        <v>4705000</v>
      </c>
      <c r="H374" s="292">
        <v>4172051.29</v>
      </c>
      <c r="I374" s="293">
        <v>0</v>
      </c>
      <c r="J374" s="294">
        <v>88.672716046758765</v>
      </c>
    </row>
    <row r="375" spans="1:10" ht="23.25" customHeight="1" x14ac:dyDescent="0.3">
      <c r="A375" s="290" t="s">
        <v>363</v>
      </c>
      <c r="B375" s="291" t="s">
        <v>1366</v>
      </c>
      <c r="C375" s="291" t="s">
        <v>1384</v>
      </c>
      <c r="D375" s="291" t="s">
        <v>802</v>
      </c>
      <c r="E375" s="291" t="s">
        <v>364</v>
      </c>
      <c r="F375" s="292">
        <v>0</v>
      </c>
      <c r="G375" s="292">
        <v>4705000</v>
      </c>
      <c r="H375" s="292">
        <v>4172051.29</v>
      </c>
      <c r="I375" s="293">
        <v>0</v>
      </c>
      <c r="J375" s="294">
        <v>88.672716046758765</v>
      </c>
    </row>
    <row r="376" spans="1:10" ht="102" customHeight="1" x14ac:dyDescent="0.3">
      <c r="A376" s="290" t="s">
        <v>1563</v>
      </c>
      <c r="B376" s="291" t="s">
        <v>1366</v>
      </c>
      <c r="C376" s="291" t="s">
        <v>1384</v>
      </c>
      <c r="D376" s="291" t="s">
        <v>1564</v>
      </c>
      <c r="E376" s="291"/>
      <c r="F376" s="292">
        <v>0</v>
      </c>
      <c r="G376" s="292">
        <v>1213800</v>
      </c>
      <c r="H376" s="292">
        <v>1213800</v>
      </c>
      <c r="I376" s="293">
        <v>0</v>
      </c>
      <c r="J376" s="294">
        <v>100</v>
      </c>
    </row>
    <row r="377" spans="1:10" ht="57" customHeight="1" x14ac:dyDescent="0.3">
      <c r="A377" s="290" t="s">
        <v>361</v>
      </c>
      <c r="B377" s="291" t="s">
        <v>1366</v>
      </c>
      <c r="C377" s="291" t="s">
        <v>1384</v>
      </c>
      <c r="D377" s="291" t="s">
        <v>1564</v>
      </c>
      <c r="E377" s="291" t="s">
        <v>362</v>
      </c>
      <c r="F377" s="292">
        <v>0</v>
      </c>
      <c r="G377" s="292">
        <v>1213800</v>
      </c>
      <c r="H377" s="292">
        <v>1213800</v>
      </c>
      <c r="I377" s="293">
        <v>0</v>
      </c>
      <c r="J377" s="294">
        <v>100</v>
      </c>
    </row>
    <row r="378" spans="1:10" ht="23.25" customHeight="1" x14ac:dyDescent="0.3">
      <c r="A378" s="290" t="s">
        <v>363</v>
      </c>
      <c r="B378" s="291" t="s">
        <v>1366</v>
      </c>
      <c r="C378" s="291" t="s">
        <v>1384</v>
      </c>
      <c r="D378" s="291" t="s">
        <v>1564</v>
      </c>
      <c r="E378" s="291" t="s">
        <v>364</v>
      </c>
      <c r="F378" s="292">
        <v>0</v>
      </c>
      <c r="G378" s="292">
        <v>1213800</v>
      </c>
      <c r="H378" s="292">
        <v>1213800</v>
      </c>
      <c r="I378" s="293">
        <v>0</v>
      </c>
      <c r="J378" s="294">
        <v>100</v>
      </c>
    </row>
    <row r="379" spans="1:10" ht="15" customHeight="1" x14ac:dyDescent="0.3">
      <c r="A379" s="290" t="s">
        <v>1565</v>
      </c>
      <c r="B379" s="291" t="s">
        <v>1366</v>
      </c>
      <c r="C379" s="291" t="s">
        <v>1420</v>
      </c>
      <c r="D379" s="291"/>
      <c r="E379" s="291"/>
      <c r="F379" s="292">
        <v>920750</v>
      </c>
      <c r="G379" s="292">
        <v>0</v>
      </c>
      <c r="H379" s="292">
        <v>0</v>
      </c>
      <c r="I379" s="293">
        <v>0</v>
      </c>
      <c r="J379" s="294">
        <v>0</v>
      </c>
    </row>
    <row r="380" spans="1:10" ht="34.5" customHeight="1" x14ac:dyDescent="0.3">
      <c r="A380" s="290" t="s">
        <v>1066</v>
      </c>
      <c r="B380" s="291" t="s">
        <v>1366</v>
      </c>
      <c r="C380" s="291" t="s">
        <v>1420</v>
      </c>
      <c r="D380" s="291" t="s">
        <v>351</v>
      </c>
      <c r="E380" s="291"/>
      <c r="F380" s="292">
        <v>920750</v>
      </c>
      <c r="G380" s="292">
        <v>0</v>
      </c>
      <c r="H380" s="292">
        <v>0</v>
      </c>
      <c r="I380" s="293">
        <v>0</v>
      </c>
      <c r="J380" s="294">
        <v>0</v>
      </c>
    </row>
    <row r="381" spans="1:10" ht="23.25" customHeight="1" x14ac:dyDescent="0.3">
      <c r="A381" s="290" t="s">
        <v>1141</v>
      </c>
      <c r="B381" s="291" t="s">
        <v>1366</v>
      </c>
      <c r="C381" s="291" t="s">
        <v>1420</v>
      </c>
      <c r="D381" s="291" t="s">
        <v>381</v>
      </c>
      <c r="E381" s="291"/>
      <c r="F381" s="292">
        <v>920750</v>
      </c>
      <c r="G381" s="292">
        <v>0</v>
      </c>
      <c r="H381" s="292">
        <v>0</v>
      </c>
      <c r="I381" s="293">
        <v>0</v>
      </c>
      <c r="J381" s="294">
        <v>0</v>
      </c>
    </row>
    <row r="382" spans="1:10" ht="45.75" customHeight="1" x14ac:dyDescent="0.3">
      <c r="A382" s="290" t="s">
        <v>1142</v>
      </c>
      <c r="B382" s="291" t="s">
        <v>1366</v>
      </c>
      <c r="C382" s="291" t="s">
        <v>1420</v>
      </c>
      <c r="D382" s="291" t="s">
        <v>1139</v>
      </c>
      <c r="E382" s="291"/>
      <c r="F382" s="292">
        <v>920750</v>
      </c>
      <c r="G382" s="292">
        <v>0</v>
      </c>
      <c r="H382" s="292">
        <v>0</v>
      </c>
      <c r="I382" s="293">
        <v>0</v>
      </c>
      <c r="J382" s="294">
        <v>0</v>
      </c>
    </row>
    <row r="383" spans="1:10" ht="169.5" customHeight="1" x14ac:dyDescent="0.3">
      <c r="A383" s="290" t="s">
        <v>1566</v>
      </c>
      <c r="B383" s="291" t="s">
        <v>1366</v>
      </c>
      <c r="C383" s="291" t="s">
        <v>1420</v>
      </c>
      <c r="D383" s="291" t="s">
        <v>1567</v>
      </c>
      <c r="E383" s="291"/>
      <c r="F383" s="292">
        <v>920750</v>
      </c>
      <c r="G383" s="292">
        <v>0</v>
      </c>
      <c r="H383" s="292">
        <v>0</v>
      </c>
      <c r="I383" s="293">
        <v>0</v>
      </c>
      <c r="J383" s="294">
        <v>0</v>
      </c>
    </row>
    <row r="384" spans="1:10" ht="57" customHeight="1" x14ac:dyDescent="0.3">
      <c r="A384" s="290" t="s">
        <v>361</v>
      </c>
      <c r="B384" s="291" t="s">
        <v>1366</v>
      </c>
      <c r="C384" s="291" t="s">
        <v>1420</v>
      </c>
      <c r="D384" s="291" t="s">
        <v>1567</v>
      </c>
      <c r="E384" s="291" t="s">
        <v>362</v>
      </c>
      <c r="F384" s="292">
        <v>920750</v>
      </c>
      <c r="G384" s="292">
        <v>0</v>
      </c>
      <c r="H384" s="292">
        <v>0</v>
      </c>
      <c r="I384" s="293">
        <v>0</v>
      </c>
      <c r="J384" s="294">
        <v>0</v>
      </c>
    </row>
    <row r="385" spans="1:10" ht="23.25" customHeight="1" x14ac:dyDescent="0.3">
      <c r="A385" s="290" t="s">
        <v>363</v>
      </c>
      <c r="B385" s="291" t="s">
        <v>1366</v>
      </c>
      <c r="C385" s="291" t="s">
        <v>1420</v>
      </c>
      <c r="D385" s="291" t="s">
        <v>1567</v>
      </c>
      <c r="E385" s="291" t="s">
        <v>364</v>
      </c>
      <c r="F385" s="292">
        <v>920750</v>
      </c>
      <c r="G385" s="292">
        <v>0</v>
      </c>
      <c r="H385" s="292">
        <v>0</v>
      </c>
      <c r="I385" s="293">
        <v>0</v>
      </c>
      <c r="J385" s="294">
        <v>0</v>
      </c>
    </row>
    <row r="386" spans="1:10" ht="15" customHeight="1" x14ac:dyDescent="0.3">
      <c r="A386" s="290" t="s">
        <v>388</v>
      </c>
      <c r="B386" s="291" t="s">
        <v>1366</v>
      </c>
      <c r="C386" s="291" t="s">
        <v>1385</v>
      </c>
      <c r="D386" s="291"/>
      <c r="E386" s="291"/>
      <c r="F386" s="292">
        <v>80242720</v>
      </c>
      <c r="G386" s="292">
        <v>83840220</v>
      </c>
      <c r="H386" s="292">
        <v>78358075.780000001</v>
      </c>
      <c r="I386" s="293">
        <v>97.651320618244256</v>
      </c>
      <c r="J386" s="294">
        <v>93.461200101812707</v>
      </c>
    </row>
    <row r="387" spans="1:10" ht="34.5" customHeight="1" x14ac:dyDescent="0.3">
      <c r="A387" s="290" t="s">
        <v>1016</v>
      </c>
      <c r="B387" s="291" t="s">
        <v>1366</v>
      </c>
      <c r="C387" s="291" t="s">
        <v>1385</v>
      </c>
      <c r="D387" s="291" t="s">
        <v>420</v>
      </c>
      <c r="E387" s="291"/>
      <c r="F387" s="292">
        <v>3109720</v>
      </c>
      <c r="G387" s="292">
        <v>3109720</v>
      </c>
      <c r="H387" s="292">
        <v>3042713</v>
      </c>
      <c r="I387" s="293">
        <v>97.845240085924132</v>
      </c>
      <c r="J387" s="294">
        <v>97.845240085924132</v>
      </c>
    </row>
    <row r="388" spans="1:10" ht="34.5" customHeight="1" x14ac:dyDescent="0.3">
      <c r="A388" s="290" t="s">
        <v>1136</v>
      </c>
      <c r="B388" s="291" t="s">
        <v>1366</v>
      </c>
      <c r="C388" s="291" t="s">
        <v>1385</v>
      </c>
      <c r="D388" s="291" t="s">
        <v>423</v>
      </c>
      <c r="E388" s="291"/>
      <c r="F388" s="292">
        <v>3109720</v>
      </c>
      <c r="G388" s="292">
        <v>3109720</v>
      </c>
      <c r="H388" s="292">
        <v>3042713</v>
      </c>
      <c r="I388" s="293">
        <v>97.845240085924132</v>
      </c>
      <c r="J388" s="294">
        <v>97.845240085924132</v>
      </c>
    </row>
    <row r="389" spans="1:10" ht="45.75" customHeight="1" x14ac:dyDescent="0.3">
      <c r="A389" s="290" t="s">
        <v>1386</v>
      </c>
      <c r="B389" s="291" t="s">
        <v>1366</v>
      </c>
      <c r="C389" s="291" t="s">
        <v>1385</v>
      </c>
      <c r="D389" s="291" t="s">
        <v>1387</v>
      </c>
      <c r="E389" s="291"/>
      <c r="F389" s="292">
        <v>3109720</v>
      </c>
      <c r="G389" s="292">
        <v>3109720</v>
      </c>
      <c r="H389" s="292">
        <v>3042713</v>
      </c>
      <c r="I389" s="293">
        <v>97.845240085924132</v>
      </c>
      <c r="J389" s="294">
        <v>97.845240085924132</v>
      </c>
    </row>
    <row r="390" spans="1:10" ht="113.25" customHeight="1" x14ac:dyDescent="0.3">
      <c r="A390" s="290" t="s">
        <v>389</v>
      </c>
      <c r="B390" s="291" t="s">
        <v>1366</v>
      </c>
      <c r="C390" s="291" t="s">
        <v>1385</v>
      </c>
      <c r="D390" s="291" t="s">
        <v>1388</v>
      </c>
      <c r="E390" s="291"/>
      <c r="F390" s="292">
        <v>3109720</v>
      </c>
      <c r="G390" s="292">
        <v>3109720</v>
      </c>
      <c r="H390" s="292">
        <v>3042713</v>
      </c>
      <c r="I390" s="293">
        <v>97.845240085924132</v>
      </c>
      <c r="J390" s="294">
        <v>97.845240085924132</v>
      </c>
    </row>
    <row r="391" spans="1:10" ht="45.75" customHeight="1" x14ac:dyDescent="0.3">
      <c r="A391" s="290" t="s">
        <v>329</v>
      </c>
      <c r="B391" s="291" t="s">
        <v>1366</v>
      </c>
      <c r="C391" s="291" t="s">
        <v>1385</v>
      </c>
      <c r="D391" s="291" t="s">
        <v>1388</v>
      </c>
      <c r="E391" s="291" t="s">
        <v>330</v>
      </c>
      <c r="F391" s="292">
        <v>3109720</v>
      </c>
      <c r="G391" s="292">
        <v>3109720</v>
      </c>
      <c r="H391" s="292">
        <v>3042713</v>
      </c>
      <c r="I391" s="293">
        <v>97.845240085924132</v>
      </c>
      <c r="J391" s="294">
        <v>97.845240085924132</v>
      </c>
    </row>
    <row r="392" spans="1:10" ht="45.75" customHeight="1" x14ac:dyDescent="0.3">
      <c r="A392" s="290" t="s">
        <v>331</v>
      </c>
      <c r="B392" s="291" t="s">
        <v>1366</v>
      </c>
      <c r="C392" s="291" t="s">
        <v>1385</v>
      </c>
      <c r="D392" s="291" t="s">
        <v>1388</v>
      </c>
      <c r="E392" s="291" t="s">
        <v>332</v>
      </c>
      <c r="F392" s="292">
        <v>3109720</v>
      </c>
      <c r="G392" s="292">
        <v>3109720</v>
      </c>
      <c r="H392" s="292">
        <v>3042713</v>
      </c>
      <c r="I392" s="293">
        <v>97.845240085924132</v>
      </c>
      <c r="J392" s="294">
        <v>97.845240085924132</v>
      </c>
    </row>
    <row r="393" spans="1:10" ht="45.75" customHeight="1" x14ac:dyDescent="0.3">
      <c r="A393" s="290" t="s">
        <v>1023</v>
      </c>
      <c r="B393" s="291" t="s">
        <v>1366</v>
      </c>
      <c r="C393" s="291" t="s">
        <v>1385</v>
      </c>
      <c r="D393" s="291" t="s">
        <v>401</v>
      </c>
      <c r="E393" s="291"/>
      <c r="F393" s="292">
        <v>77133000</v>
      </c>
      <c r="G393" s="292">
        <v>80730500</v>
      </c>
      <c r="H393" s="292">
        <v>75315362.780000001</v>
      </c>
      <c r="I393" s="293">
        <v>97.643502495689262</v>
      </c>
      <c r="J393" s="294">
        <v>93.292327905810069</v>
      </c>
    </row>
    <row r="394" spans="1:10" ht="34.5" customHeight="1" x14ac:dyDescent="0.3">
      <c r="A394" s="290" t="s">
        <v>1024</v>
      </c>
      <c r="B394" s="291" t="s">
        <v>1366</v>
      </c>
      <c r="C394" s="291" t="s">
        <v>1385</v>
      </c>
      <c r="D394" s="291" t="s">
        <v>402</v>
      </c>
      <c r="E394" s="291"/>
      <c r="F394" s="292">
        <v>77133000</v>
      </c>
      <c r="G394" s="292">
        <v>80730500</v>
      </c>
      <c r="H394" s="292">
        <v>75315362.780000001</v>
      </c>
      <c r="I394" s="293">
        <v>97.643502495689262</v>
      </c>
      <c r="J394" s="294">
        <v>93.292327905810069</v>
      </c>
    </row>
    <row r="395" spans="1:10" ht="34.5" customHeight="1" x14ac:dyDescent="0.3">
      <c r="A395" s="290" t="s">
        <v>1568</v>
      </c>
      <c r="B395" s="291" t="s">
        <v>1366</v>
      </c>
      <c r="C395" s="291" t="s">
        <v>1385</v>
      </c>
      <c r="D395" s="291" t="s">
        <v>1025</v>
      </c>
      <c r="E395" s="291"/>
      <c r="F395" s="292">
        <v>77133000</v>
      </c>
      <c r="G395" s="292">
        <v>80730500</v>
      </c>
      <c r="H395" s="292">
        <v>75315362.780000001</v>
      </c>
      <c r="I395" s="293">
        <v>97.643502495689262</v>
      </c>
      <c r="J395" s="294">
        <v>93.292327905810069</v>
      </c>
    </row>
    <row r="396" spans="1:10" ht="102" customHeight="1" x14ac:dyDescent="0.3">
      <c r="A396" s="290" t="s">
        <v>803</v>
      </c>
      <c r="B396" s="291" t="s">
        <v>1366</v>
      </c>
      <c r="C396" s="291" t="s">
        <v>1385</v>
      </c>
      <c r="D396" s="291" t="s">
        <v>804</v>
      </c>
      <c r="E396" s="291"/>
      <c r="F396" s="292">
        <v>560000</v>
      </c>
      <c r="G396" s="292">
        <v>5989500</v>
      </c>
      <c r="H396" s="292">
        <v>5983864.5499999998</v>
      </c>
      <c r="I396" s="293">
        <v>1068.5472410714285</v>
      </c>
      <c r="J396" s="294">
        <v>99.905911177894652</v>
      </c>
    </row>
    <row r="397" spans="1:10" ht="45.75" customHeight="1" x14ac:dyDescent="0.3">
      <c r="A397" s="290" t="s">
        <v>329</v>
      </c>
      <c r="B397" s="291" t="s">
        <v>1366</v>
      </c>
      <c r="C397" s="291" t="s">
        <v>1385</v>
      </c>
      <c r="D397" s="291" t="s">
        <v>804</v>
      </c>
      <c r="E397" s="291" t="s">
        <v>330</v>
      </c>
      <c r="F397" s="292">
        <v>560000</v>
      </c>
      <c r="G397" s="292">
        <v>5989500</v>
      </c>
      <c r="H397" s="292">
        <v>5983864.5499999998</v>
      </c>
      <c r="I397" s="293">
        <v>1068.5472410714285</v>
      </c>
      <c r="J397" s="294">
        <v>99.905911177894652</v>
      </c>
    </row>
    <row r="398" spans="1:10" ht="45.75" customHeight="1" x14ac:dyDescent="0.3">
      <c r="A398" s="290" t="s">
        <v>331</v>
      </c>
      <c r="B398" s="291" t="s">
        <v>1366</v>
      </c>
      <c r="C398" s="291" t="s">
        <v>1385</v>
      </c>
      <c r="D398" s="291" t="s">
        <v>804</v>
      </c>
      <c r="E398" s="291" t="s">
        <v>332</v>
      </c>
      <c r="F398" s="292">
        <v>560000</v>
      </c>
      <c r="G398" s="292">
        <v>5989500</v>
      </c>
      <c r="H398" s="292">
        <v>5983864.5499999998</v>
      </c>
      <c r="I398" s="293">
        <v>1068.5472410714285</v>
      </c>
      <c r="J398" s="294">
        <v>99.905911177894652</v>
      </c>
    </row>
    <row r="399" spans="1:10" ht="79.5" customHeight="1" x14ac:dyDescent="0.3">
      <c r="A399" s="290" t="s">
        <v>393</v>
      </c>
      <c r="B399" s="291" t="s">
        <v>1366</v>
      </c>
      <c r="C399" s="291" t="s">
        <v>1385</v>
      </c>
      <c r="D399" s="291" t="s">
        <v>805</v>
      </c>
      <c r="E399" s="291"/>
      <c r="F399" s="292">
        <v>76573000</v>
      </c>
      <c r="G399" s="292">
        <v>74741000</v>
      </c>
      <c r="H399" s="292">
        <v>69331498.230000004</v>
      </c>
      <c r="I399" s="293">
        <v>90.543008932652498</v>
      </c>
      <c r="J399" s="294">
        <v>92.762336910129648</v>
      </c>
    </row>
    <row r="400" spans="1:10" ht="45.75" customHeight="1" x14ac:dyDescent="0.3">
      <c r="A400" s="290" t="s">
        <v>329</v>
      </c>
      <c r="B400" s="291" t="s">
        <v>1366</v>
      </c>
      <c r="C400" s="291" t="s">
        <v>1385</v>
      </c>
      <c r="D400" s="291" t="s">
        <v>805</v>
      </c>
      <c r="E400" s="291" t="s">
        <v>330</v>
      </c>
      <c r="F400" s="292">
        <v>76573000</v>
      </c>
      <c r="G400" s="292">
        <v>74741000</v>
      </c>
      <c r="H400" s="292">
        <v>69331498.230000004</v>
      </c>
      <c r="I400" s="293">
        <v>90.543008932652498</v>
      </c>
      <c r="J400" s="294">
        <v>92.762336910129648</v>
      </c>
    </row>
    <row r="401" spans="1:10" ht="45.75" customHeight="1" x14ac:dyDescent="0.3">
      <c r="A401" s="290" t="s">
        <v>331</v>
      </c>
      <c r="B401" s="291" t="s">
        <v>1366</v>
      </c>
      <c r="C401" s="291" t="s">
        <v>1385</v>
      </c>
      <c r="D401" s="291" t="s">
        <v>805</v>
      </c>
      <c r="E401" s="291" t="s">
        <v>332</v>
      </c>
      <c r="F401" s="292">
        <v>76573000</v>
      </c>
      <c r="G401" s="292">
        <v>74741000</v>
      </c>
      <c r="H401" s="292">
        <v>69331498.230000004</v>
      </c>
      <c r="I401" s="293">
        <v>90.543008932652498</v>
      </c>
      <c r="J401" s="294">
        <v>92.762336910129648</v>
      </c>
    </row>
    <row r="402" spans="1:10" ht="23.25" customHeight="1" x14ac:dyDescent="0.3">
      <c r="A402" s="290" t="s">
        <v>394</v>
      </c>
      <c r="B402" s="291" t="s">
        <v>1366</v>
      </c>
      <c r="C402" s="291" t="s">
        <v>1378</v>
      </c>
      <c r="D402" s="291"/>
      <c r="E402" s="291"/>
      <c r="F402" s="292">
        <v>722947850</v>
      </c>
      <c r="G402" s="292">
        <v>1049643639</v>
      </c>
      <c r="H402" s="292">
        <v>923784726.21000004</v>
      </c>
      <c r="I402" s="293">
        <v>127.78027159358729</v>
      </c>
      <c r="J402" s="294">
        <v>88.009367359201434</v>
      </c>
    </row>
    <row r="403" spans="1:10" ht="45.75" customHeight="1" x14ac:dyDescent="0.3">
      <c r="A403" s="290" t="s">
        <v>1023</v>
      </c>
      <c r="B403" s="291" t="s">
        <v>1366</v>
      </c>
      <c r="C403" s="291" t="s">
        <v>1378</v>
      </c>
      <c r="D403" s="291" t="s">
        <v>401</v>
      </c>
      <c r="E403" s="291"/>
      <c r="F403" s="292">
        <v>722218330</v>
      </c>
      <c r="G403" s="292">
        <v>1048951649</v>
      </c>
      <c r="H403" s="292">
        <v>923092759.99000001</v>
      </c>
      <c r="I403" s="293">
        <v>127.81353250754519</v>
      </c>
      <c r="J403" s="294">
        <v>88.001459444771797</v>
      </c>
    </row>
    <row r="404" spans="1:10" ht="23.25" customHeight="1" x14ac:dyDescent="0.3">
      <c r="A404" s="290" t="s">
        <v>1026</v>
      </c>
      <c r="B404" s="291" t="s">
        <v>1366</v>
      </c>
      <c r="C404" s="291" t="s">
        <v>1378</v>
      </c>
      <c r="D404" s="291" t="s">
        <v>1027</v>
      </c>
      <c r="E404" s="291"/>
      <c r="F404" s="292">
        <v>722218330</v>
      </c>
      <c r="G404" s="292">
        <v>1048951649</v>
      </c>
      <c r="H404" s="292">
        <v>923092759.99000001</v>
      </c>
      <c r="I404" s="293">
        <v>127.81353250754519</v>
      </c>
      <c r="J404" s="294">
        <v>88.001459444771797</v>
      </c>
    </row>
    <row r="405" spans="1:10" ht="57" customHeight="1" x14ac:dyDescent="0.3">
      <c r="A405" s="290" t="s">
        <v>1028</v>
      </c>
      <c r="B405" s="291" t="s">
        <v>1366</v>
      </c>
      <c r="C405" s="291" t="s">
        <v>1378</v>
      </c>
      <c r="D405" s="291" t="s">
        <v>1029</v>
      </c>
      <c r="E405" s="291"/>
      <c r="F405" s="292">
        <v>129982530</v>
      </c>
      <c r="G405" s="292">
        <v>185987285</v>
      </c>
      <c r="H405" s="292">
        <v>184187349.44</v>
      </c>
      <c r="I405" s="293">
        <v>141.7016190098777</v>
      </c>
      <c r="J405" s="294">
        <v>99.032226552476416</v>
      </c>
    </row>
    <row r="406" spans="1:10" ht="68.25" customHeight="1" x14ac:dyDescent="0.3">
      <c r="A406" s="290" t="s">
        <v>806</v>
      </c>
      <c r="B406" s="291" t="s">
        <v>1366</v>
      </c>
      <c r="C406" s="291" t="s">
        <v>1378</v>
      </c>
      <c r="D406" s="291" t="s">
        <v>807</v>
      </c>
      <c r="E406" s="291"/>
      <c r="F406" s="292">
        <v>14500000</v>
      </c>
      <c r="G406" s="292">
        <v>23588529</v>
      </c>
      <c r="H406" s="292">
        <v>21990542.809999999</v>
      </c>
      <c r="I406" s="293">
        <v>151.65891593103447</v>
      </c>
      <c r="J406" s="294">
        <v>93.225579305941451</v>
      </c>
    </row>
    <row r="407" spans="1:10" ht="45.75" customHeight="1" x14ac:dyDescent="0.3">
      <c r="A407" s="290" t="s">
        <v>329</v>
      </c>
      <c r="B407" s="291" t="s">
        <v>1366</v>
      </c>
      <c r="C407" s="291" t="s">
        <v>1378</v>
      </c>
      <c r="D407" s="291" t="s">
        <v>807</v>
      </c>
      <c r="E407" s="291" t="s">
        <v>330</v>
      </c>
      <c r="F407" s="292">
        <v>0</v>
      </c>
      <c r="G407" s="292">
        <v>3751135</v>
      </c>
      <c r="H407" s="292">
        <v>2334784.25</v>
      </c>
      <c r="I407" s="293">
        <v>0</v>
      </c>
      <c r="J407" s="294">
        <v>62.242074732047769</v>
      </c>
    </row>
    <row r="408" spans="1:10" ht="45.75" customHeight="1" x14ac:dyDescent="0.3">
      <c r="A408" s="290" t="s">
        <v>331</v>
      </c>
      <c r="B408" s="291" t="s">
        <v>1366</v>
      </c>
      <c r="C408" s="291" t="s">
        <v>1378</v>
      </c>
      <c r="D408" s="291" t="s">
        <v>807</v>
      </c>
      <c r="E408" s="291" t="s">
        <v>332</v>
      </c>
      <c r="F408" s="292">
        <v>0</v>
      </c>
      <c r="G408" s="292">
        <v>3751135</v>
      </c>
      <c r="H408" s="292">
        <v>2334784.25</v>
      </c>
      <c r="I408" s="293">
        <v>0</v>
      </c>
      <c r="J408" s="294">
        <v>62.242074732047769</v>
      </c>
    </row>
    <row r="409" spans="1:10" ht="45.75" customHeight="1" x14ac:dyDescent="0.3">
      <c r="A409" s="290" t="s">
        <v>371</v>
      </c>
      <c r="B409" s="291" t="s">
        <v>1366</v>
      </c>
      <c r="C409" s="291" t="s">
        <v>1378</v>
      </c>
      <c r="D409" s="291" t="s">
        <v>807</v>
      </c>
      <c r="E409" s="291" t="s">
        <v>372</v>
      </c>
      <c r="F409" s="292">
        <v>14500000</v>
      </c>
      <c r="G409" s="292">
        <v>19837394</v>
      </c>
      <c r="H409" s="292">
        <v>19655758.559999999</v>
      </c>
      <c r="I409" s="293">
        <v>135.5569555862069</v>
      </c>
      <c r="J409" s="294">
        <v>99.084378522703133</v>
      </c>
    </row>
    <row r="410" spans="1:10" ht="15" customHeight="1" x14ac:dyDescent="0.3">
      <c r="A410" s="290" t="s">
        <v>373</v>
      </c>
      <c r="B410" s="291" t="s">
        <v>1366</v>
      </c>
      <c r="C410" s="291" t="s">
        <v>1378</v>
      </c>
      <c r="D410" s="291" t="s">
        <v>807</v>
      </c>
      <c r="E410" s="291" t="s">
        <v>374</v>
      </c>
      <c r="F410" s="292">
        <v>14500000</v>
      </c>
      <c r="G410" s="292">
        <v>19837394</v>
      </c>
      <c r="H410" s="292">
        <v>19655758.559999999</v>
      </c>
      <c r="I410" s="293">
        <v>135.5569555862069</v>
      </c>
      <c r="J410" s="294">
        <v>99.084378522703133</v>
      </c>
    </row>
    <row r="411" spans="1:10" ht="57" customHeight="1" x14ac:dyDescent="0.3">
      <c r="A411" s="290" t="s">
        <v>1389</v>
      </c>
      <c r="B411" s="291" t="s">
        <v>1366</v>
      </c>
      <c r="C411" s="291" t="s">
        <v>1378</v>
      </c>
      <c r="D411" s="291" t="s">
        <v>1390</v>
      </c>
      <c r="E411" s="291"/>
      <c r="F411" s="292">
        <v>115482530</v>
      </c>
      <c r="G411" s="292">
        <v>162398756</v>
      </c>
      <c r="H411" s="292">
        <v>162196806.63</v>
      </c>
      <c r="I411" s="293">
        <v>140.45137964157868</v>
      </c>
      <c r="J411" s="294">
        <v>99.875645987091175</v>
      </c>
    </row>
    <row r="412" spans="1:10" ht="45.75" customHeight="1" x14ac:dyDescent="0.3">
      <c r="A412" s="290" t="s">
        <v>371</v>
      </c>
      <c r="B412" s="291" t="s">
        <v>1366</v>
      </c>
      <c r="C412" s="291" t="s">
        <v>1378</v>
      </c>
      <c r="D412" s="291" t="s">
        <v>1390</v>
      </c>
      <c r="E412" s="291" t="s">
        <v>372</v>
      </c>
      <c r="F412" s="292">
        <v>115482530</v>
      </c>
      <c r="G412" s="292">
        <v>162398756</v>
      </c>
      <c r="H412" s="292">
        <v>162196806.63</v>
      </c>
      <c r="I412" s="293">
        <v>140.45137964157868</v>
      </c>
      <c r="J412" s="294">
        <v>99.875645987091175</v>
      </c>
    </row>
    <row r="413" spans="1:10" ht="15" customHeight="1" x14ac:dyDescent="0.3">
      <c r="A413" s="290" t="s">
        <v>373</v>
      </c>
      <c r="B413" s="291" t="s">
        <v>1366</v>
      </c>
      <c r="C413" s="291" t="s">
        <v>1378</v>
      </c>
      <c r="D413" s="291" t="s">
        <v>1390</v>
      </c>
      <c r="E413" s="291" t="s">
        <v>374</v>
      </c>
      <c r="F413" s="292">
        <v>115482530</v>
      </c>
      <c r="G413" s="292">
        <v>162398756</v>
      </c>
      <c r="H413" s="292">
        <v>162196806.63</v>
      </c>
      <c r="I413" s="293">
        <v>140.45137964157868</v>
      </c>
      <c r="J413" s="294">
        <v>99.875645987091175</v>
      </c>
    </row>
    <row r="414" spans="1:10" ht="68.25" customHeight="1" x14ac:dyDescent="0.3">
      <c r="A414" s="290" t="s">
        <v>1030</v>
      </c>
      <c r="B414" s="291" t="s">
        <v>1366</v>
      </c>
      <c r="C414" s="291" t="s">
        <v>1378</v>
      </c>
      <c r="D414" s="291" t="s">
        <v>1031</v>
      </c>
      <c r="E414" s="291"/>
      <c r="F414" s="292">
        <v>592235800</v>
      </c>
      <c r="G414" s="292">
        <v>862964364</v>
      </c>
      <c r="H414" s="292">
        <v>738905410.54999995</v>
      </c>
      <c r="I414" s="293">
        <v>124.76540772273475</v>
      </c>
      <c r="J414" s="294">
        <v>85.62409311145089</v>
      </c>
    </row>
    <row r="415" spans="1:10" ht="45.75" customHeight="1" x14ac:dyDescent="0.3">
      <c r="A415" s="290" t="s">
        <v>808</v>
      </c>
      <c r="B415" s="291" t="s">
        <v>1366</v>
      </c>
      <c r="C415" s="291" t="s">
        <v>1378</v>
      </c>
      <c r="D415" s="291" t="s">
        <v>809</v>
      </c>
      <c r="E415" s="291"/>
      <c r="F415" s="292">
        <v>313377800</v>
      </c>
      <c r="G415" s="292">
        <v>384091800</v>
      </c>
      <c r="H415" s="292">
        <v>373388770.18000001</v>
      </c>
      <c r="I415" s="293">
        <v>119.14971966106087</v>
      </c>
      <c r="J415" s="294">
        <v>97.213418818105467</v>
      </c>
    </row>
    <row r="416" spans="1:10" ht="45.75" customHeight="1" x14ac:dyDescent="0.3">
      <c r="A416" s="290" t="s">
        <v>329</v>
      </c>
      <c r="B416" s="291" t="s">
        <v>1366</v>
      </c>
      <c r="C416" s="291" t="s">
        <v>1378</v>
      </c>
      <c r="D416" s="291" t="s">
        <v>809</v>
      </c>
      <c r="E416" s="291" t="s">
        <v>330</v>
      </c>
      <c r="F416" s="292">
        <v>20000000</v>
      </c>
      <c r="G416" s="292">
        <v>60391000</v>
      </c>
      <c r="H416" s="292">
        <v>58163310.850000001</v>
      </c>
      <c r="I416" s="293">
        <v>290.81655424999997</v>
      </c>
      <c r="J416" s="294">
        <v>96.311223278303061</v>
      </c>
    </row>
    <row r="417" spans="1:10" ht="45.75" customHeight="1" x14ac:dyDescent="0.3">
      <c r="A417" s="290" t="s">
        <v>331</v>
      </c>
      <c r="B417" s="291" t="s">
        <v>1366</v>
      </c>
      <c r="C417" s="291" t="s">
        <v>1378</v>
      </c>
      <c r="D417" s="291" t="s">
        <v>809</v>
      </c>
      <c r="E417" s="291" t="s">
        <v>332</v>
      </c>
      <c r="F417" s="292">
        <v>20000000</v>
      </c>
      <c r="G417" s="292">
        <v>60391000</v>
      </c>
      <c r="H417" s="292">
        <v>58163310.850000001</v>
      </c>
      <c r="I417" s="293">
        <v>290.81655424999997</v>
      </c>
      <c r="J417" s="294">
        <v>96.311223278303061</v>
      </c>
    </row>
    <row r="418" spans="1:10" ht="57" customHeight="1" x14ac:dyDescent="0.3">
      <c r="A418" s="290" t="s">
        <v>361</v>
      </c>
      <c r="B418" s="291" t="s">
        <v>1366</v>
      </c>
      <c r="C418" s="291" t="s">
        <v>1378</v>
      </c>
      <c r="D418" s="291" t="s">
        <v>809</v>
      </c>
      <c r="E418" s="291" t="s">
        <v>362</v>
      </c>
      <c r="F418" s="292">
        <v>293377800</v>
      </c>
      <c r="G418" s="292">
        <v>323700800</v>
      </c>
      <c r="H418" s="292">
        <v>315225459.32999998</v>
      </c>
      <c r="I418" s="293">
        <v>107.44693679276345</v>
      </c>
      <c r="J418" s="294">
        <v>97.381736260769202</v>
      </c>
    </row>
    <row r="419" spans="1:10" ht="23.25" customHeight="1" x14ac:dyDescent="0.3">
      <c r="A419" s="290" t="s">
        <v>363</v>
      </c>
      <c r="B419" s="291" t="s">
        <v>1366</v>
      </c>
      <c r="C419" s="291" t="s">
        <v>1378</v>
      </c>
      <c r="D419" s="291" t="s">
        <v>809</v>
      </c>
      <c r="E419" s="291" t="s">
        <v>364</v>
      </c>
      <c r="F419" s="292">
        <v>293377800</v>
      </c>
      <c r="G419" s="292">
        <v>323700800</v>
      </c>
      <c r="H419" s="292">
        <v>315225459.32999998</v>
      </c>
      <c r="I419" s="293">
        <v>107.44693679276345</v>
      </c>
      <c r="J419" s="294">
        <v>97.381736260769202</v>
      </c>
    </row>
    <row r="420" spans="1:10" ht="34.5" customHeight="1" x14ac:dyDescent="0.3">
      <c r="A420" s="290" t="s">
        <v>810</v>
      </c>
      <c r="B420" s="291" t="s">
        <v>1366</v>
      </c>
      <c r="C420" s="291" t="s">
        <v>1378</v>
      </c>
      <c r="D420" s="291" t="s">
        <v>811</v>
      </c>
      <c r="E420" s="291"/>
      <c r="F420" s="292">
        <v>45000000</v>
      </c>
      <c r="G420" s="292">
        <v>63372500</v>
      </c>
      <c r="H420" s="292">
        <v>61823368.840000004</v>
      </c>
      <c r="I420" s="293">
        <v>137.3852640888889</v>
      </c>
      <c r="J420" s="294">
        <v>97.5555151524715</v>
      </c>
    </row>
    <row r="421" spans="1:10" ht="45.75" customHeight="1" x14ac:dyDescent="0.3">
      <c r="A421" s="290" t="s">
        <v>329</v>
      </c>
      <c r="B421" s="291" t="s">
        <v>1366</v>
      </c>
      <c r="C421" s="291" t="s">
        <v>1378</v>
      </c>
      <c r="D421" s="291" t="s">
        <v>811</v>
      </c>
      <c r="E421" s="291" t="s">
        <v>330</v>
      </c>
      <c r="F421" s="292">
        <v>45000000</v>
      </c>
      <c r="G421" s="292">
        <v>63372500</v>
      </c>
      <c r="H421" s="292">
        <v>61823368.840000004</v>
      </c>
      <c r="I421" s="293">
        <v>137.3852640888889</v>
      </c>
      <c r="J421" s="294">
        <v>97.5555151524715</v>
      </c>
    </row>
    <row r="422" spans="1:10" ht="45.75" customHeight="1" x14ac:dyDescent="0.3">
      <c r="A422" s="290" t="s">
        <v>331</v>
      </c>
      <c r="B422" s="291" t="s">
        <v>1366</v>
      </c>
      <c r="C422" s="291" t="s">
        <v>1378</v>
      </c>
      <c r="D422" s="291" t="s">
        <v>811</v>
      </c>
      <c r="E422" s="291" t="s">
        <v>332</v>
      </c>
      <c r="F422" s="292">
        <v>45000000</v>
      </c>
      <c r="G422" s="292">
        <v>63372500</v>
      </c>
      <c r="H422" s="292">
        <v>61823368.840000004</v>
      </c>
      <c r="I422" s="293">
        <v>137.3852640888889</v>
      </c>
      <c r="J422" s="294">
        <v>97.5555151524715</v>
      </c>
    </row>
    <row r="423" spans="1:10" ht="34.5" customHeight="1" x14ac:dyDescent="0.3">
      <c r="A423" s="290" t="s">
        <v>1569</v>
      </c>
      <c r="B423" s="291" t="s">
        <v>1366</v>
      </c>
      <c r="C423" s="291" t="s">
        <v>1378</v>
      </c>
      <c r="D423" s="291" t="s">
        <v>1570</v>
      </c>
      <c r="E423" s="291"/>
      <c r="F423" s="292">
        <v>0</v>
      </c>
      <c r="G423" s="292">
        <v>17300433</v>
      </c>
      <c r="H423" s="292">
        <v>14707853.84</v>
      </c>
      <c r="I423" s="293">
        <v>0</v>
      </c>
      <c r="J423" s="294">
        <v>85.014368368699209</v>
      </c>
    </row>
    <row r="424" spans="1:10" ht="45.75" customHeight="1" x14ac:dyDescent="0.3">
      <c r="A424" s="290" t="s">
        <v>329</v>
      </c>
      <c r="B424" s="291" t="s">
        <v>1366</v>
      </c>
      <c r="C424" s="291" t="s">
        <v>1378</v>
      </c>
      <c r="D424" s="291" t="s">
        <v>1570</v>
      </c>
      <c r="E424" s="291" t="s">
        <v>330</v>
      </c>
      <c r="F424" s="292">
        <v>0</v>
      </c>
      <c r="G424" s="292">
        <v>17300433</v>
      </c>
      <c r="H424" s="292">
        <v>14707853.84</v>
      </c>
      <c r="I424" s="293">
        <v>0</v>
      </c>
      <c r="J424" s="294">
        <v>85.014368368699209</v>
      </c>
    </row>
    <row r="425" spans="1:10" ht="45.75" customHeight="1" x14ac:dyDescent="0.3">
      <c r="A425" s="290" t="s">
        <v>331</v>
      </c>
      <c r="B425" s="291" t="s">
        <v>1366</v>
      </c>
      <c r="C425" s="291" t="s">
        <v>1378</v>
      </c>
      <c r="D425" s="291" t="s">
        <v>1570</v>
      </c>
      <c r="E425" s="291" t="s">
        <v>332</v>
      </c>
      <c r="F425" s="292">
        <v>0</v>
      </c>
      <c r="G425" s="292">
        <v>17300433</v>
      </c>
      <c r="H425" s="292">
        <v>14707853.84</v>
      </c>
      <c r="I425" s="293">
        <v>0</v>
      </c>
      <c r="J425" s="294">
        <v>85.014368368699209</v>
      </c>
    </row>
    <row r="426" spans="1:10" ht="68.25" customHeight="1" x14ac:dyDescent="0.3">
      <c r="A426" s="290" t="s">
        <v>812</v>
      </c>
      <c r="B426" s="291" t="s">
        <v>1366</v>
      </c>
      <c r="C426" s="291" t="s">
        <v>1378</v>
      </c>
      <c r="D426" s="291" t="s">
        <v>813</v>
      </c>
      <c r="E426" s="291"/>
      <c r="F426" s="292">
        <v>79000000</v>
      </c>
      <c r="G426" s="292">
        <v>93432631</v>
      </c>
      <c r="H426" s="292">
        <v>91546856.140000001</v>
      </c>
      <c r="I426" s="293">
        <v>115.88209637974684</v>
      </c>
      <c r="J426" s="294">
        <v>97.981674239698975</v>
      </c>
    </row>
    <row r="427" spans="1:10" ht="45.75" customHeight="1" x14ac:dyDescent="0.3">
      <c r="A427" s="290" t="s">
        <v>329</v>
      </c>
      <c r="B427" s="291" t="s">
        <v>1366</v>
      </c>
      <c r="C427" s="291" t="s">
        <v>1378</v>
      </c>
      <c r="D427" s="291" t="s">
        <v>813</v>
      </c>
      <c r="E427" s="291" t="s">
        <v>330</v>
      </c>
      <c r="F427" s="292">
        <v>79000000</v>
      </c>
      <c r="G427" s="292">
        <v>93432631</v>
      </c>
      <c r="H427" s="292">
        <v>91546856.140000001</v>
      </c>
      <c r="I427" s="293">
        <v>115.88209637974684</v>
      </c>
      <c r="J427" s="294">
        <v>97.981674239698975</v>
      </c>
    </row>
    <row r="428" spans="1:10" ht="45.75" customHeight="1" x14ac:dyDescent="0.3">
      <c r="A428" s="290" t="s">
        <v>331</v>
      </c>
      <c r="B428" s="291" t="s">
        <v>1366</v>
      </c>
      <c r="C428" s="291" t="s">
        <v>1378</v>
      </c>
      <c r="D428" s="291" t="s">
        <v>813</v>
      </c>
      <c r="E428" s="291" t="s">
        <v>332</v>
      </c>
      <c r="F428" s="292">
        <v>79000000</v>
      </c>
      <c r="G428" s="292">
        <v>93432631</v>
      </c>
      <c r="H428" s="292">
        <v>91546856.140000001</v>
      </c>
      <c r="I428" s="293">
        <v>115.88209637974684</v>
      </c>
      <c r="J428" s="294">
        <v>97.981674239698975</v>
      </c>
    </row>
    <row r="429" spans="1:10" ht="57" customHeight="1" x14ac:dyDescent="0.3">
      <c r="A429" s="290" t="s">
        <v>397</v>
      </c>
      <c r="B429" s="291" t="s">
        <v>1366</v>
      </c>
      <c r="C429" s="291" t="s">
        <v>1378</v>
      </c>
      <c r="D429" s="291" t="s">
        <v>814</v>
      </c>
      <c r="E429" s="291"/>
      <c r="F429" s="292">
        <v>66752000</v>
      </c>
      <c r="G429" s="292">
        <v>130405000</v>
      </c>
      <c r="H429" s="292">
        <v>129652458.53</v>
      </c>
      <c r="I429" s="293">
        <v>194.23007330117451</v>
      </c>
      <c r="J429" s="294">
        <v>99.42291977301484</v>
      </c>
    </row>
    <row r="430" spans="1:10" ht="45.75" customHeight="1" x14ac:dyDescent="0.3">
      <c r="A430" s="290" t="s">
        <v>329</v>
      </c>
      <c r="B430" s="291" t="s">
        <v>1366</v>
      </c>
      <c r="C430" s="291" t="s">
        <v>1378</v>
      </c>
      <c r="D430" s="291" t="s">
        <v>814</v>
      </c>
      <c r="E430" s="291" t="s">
        <v>330</v>
      </c>
      <c r="F430" s="292">
        <v>66752000</v>
      </c>
      <c r="G430" s="292">
        <v>130405000</v>
      </c>
      <c r="H430" s="292">
        <v>129652458.53</v>
      </c>
      <c r="I430" s="293">
        <v>194.23007330117451</v>
      </c>
      <c r="J430" s="294">
        <v>99.42291977301484</v>
      </c>
    </row>
    <row r="431" spans="1:10" ht="45.75" customHeight="1" x14ac:dyDescent="0.3">
      <c r="A431" s="290" t="s">
        <v>331</v>
      </c>
      <c r="B431" s="291" t="s">
        <v>1366</v>
      </c>
      <c r="C431" s="291" t="s">
        <v>1378</v>
      </c>
      <c r="D431" s="291" t="s">
        <v>814</v>
      </c>
      <c r="E431" s="291" t="s">
        <v>332</v>
      </c>
      <c r="F431" s="292">
        <v>66752000</v>
      </c>
      <c r="G431" s="292">
        <v>130405000</v>
      </c>
      <c r="H431" s="292">
        <v>129652458.53</v>
      </c>
      <c r="I431" s="293">
        <v>194.23007330117451</v>
      </c>
      <c r="J431" s="294">
        <v>99.42291977301484</v>
      </c>
    </row>
    <row r="432" spans="1:10" ht="102" customHeight="1" x14ac:dyDescent="0.3">
      <c r="A432" s="290" t="s">
        <v>1391</v>
      </c>
      <c r="B432" s="291" t="s">
        <v>1366</v>
      </c>
      <c r="C432" s="291" t="s">
        <v>1378</v>
      </c>
      <c r="D432" s="291" t="s">
        <v>1392</v>
      </c>
      <c r="E432" s="291"/>
      <c r="F432" s="292">
        <v>88106000</v>
      </c>
      <c r="G432" s="292">
        <v>174362000</v>
      </c>
      <c r="H432" s="292">
        <v>67786103.019999996</v>
      </c>
      <c r="I432" s="293">
        <v>76.936988423035885</v>
      </c>
      <c r="J432" s="294">
        <v>38.876649166676224</v>
      </c>
    </row>
    <row r="433" spans="1:10" ht="45.75" customHeight="1" x14ac:dyDescent="0.3">
      <c r="A433" s="290" t="s">
        <v>329</v>
      </c>
      <c r="B433" s="291" t="s">
        <v>1366</v>
      </c>
      <c r="C433" s="291" t="s">
        <v>1378</v>
      </c>
      <c r="D433" s="291" t="s">
        <v>1392</v>
      </c>
      <c r="E433" s="291" t="s">
        <v>330</v>
      </c>
      <c r="F433" s="292">
        <v>88106000</v>
      </c>
      <c r="G433" s="292">
        <v>174362000</v>
      </c>
      <c r="H433" s="292">
        <v>67786103.019999996</v>
      </c>
      <c r="I433" s="293">
        <v>76.936988423035885</v>
      </c>
      <c r="J433" s="294">
        <v>38.876649166676224</v>
      </c>
    </row>
    <row r="434" spans="1:10" ht="45.75" customHeight="1" x14ac:dyDescent="0.3">
      <c r="A434" s="290" t="s">
        <v>331</v>
      </c>
      <c r="B434" s="291" t="s">
        <v>1366</v>
      </c>
      <c r="C434" s="291" t="s">
        <v>1378</v>
      </c>
      <c r="D434" s="291" t="s">
        <v>1392</v>
      </c>
      <c r="E434" s="291" t="s">
        <v>332</v>
      </c>
      <c r="F434" s="292">
        <v>88106000</v>
      </c>
      <c r="G434" s="292">
        <v>174362000</v>
      </c>
      <c r="H434" s="292">
        <v>67786103.019999996</v>
      </c>
      <c r="I434" s="293">
        <v>76.936988423035885</v>
      </c>
      <c r="J434" s="294">
        <v>38.876649166676224</v>
      </c>
    </row>
    <row r="435" spans="1:10" ht="45.75" customHeight="1" x14ac:dyDescent="0.3">
      <c r="A435" s="290" t="s">
        <v>1032</v>
      </c>
      <c r="B435" s="291" t="s">
        <v>1366</v>
      </c>
      <c r="C435" s="291" t="s">
        <v>1378</v>
      </c>
      <c r="D435" s="291" t="s">
        <v>414</v>
      </c>
      <c r="E435" s="291"/>
      <c r="F435" s="292">
        <v>729520</v>
      </c>
      <c r="G435" s="292">
        <v>691990</v>
      </c>
      <c r="H435" s="292">
        <v>691966.22</v>
      </c>
      <c r="I435" s="293">
        <v>94.852261761158019</v>
      </c>
      <c r="J435" s="294">
        <v>99.996563534155115</v>
      </c>
    </row>
    <row r="436" spans="1:10" ht="23.25" customHeight="1" x14ac:dyDescent="0.3">
      <c r="A436" s="290" t="s">
        <v>1033</v>
      </c>
      <c r="B436" s="291" t="s">
        <v>1366</v>
      </c>
      <c r="C436" s="291" t="s">
        <v>1378</v>
      </c>
      <c r="D436" s="291" t="s">
        <v>1034</v>
      </c>
      <c r="E436" s="291"/>
      <c r="F436" s="292">
        <v>729520</v>
      </c>
      <c r="G436" s="292">
        <v>0</v>
      </c>
      <c r="H436" s="292">
        <v>0</v>
      </c>
      <c r="I436" s="293">
        <v>0</v>
      </c>
      <c r="J436" s="294">
        <v>0</v>
      </c>
    </row>
    <row r="437" spans="1:10" ht="34.5" customHeight="1" x14ac:dyDescent="0.3">
      <c r="A437" s="290" t="s">
        <v>1035</v>
      </c>
      <c r="B437" s="291" t="s">
        <v>1366</v>
      </c>
      <c r="C437" s="291" t="s">
        <v>1378</v>
      </c>
      <c r="D437" s="291" t="s">
        <v>1036</v>
      </c>
      <c r="E437" s="291"/>
      <c r="F437" s="292">
        <v>729520</v>
      </c>
      <c r="G437" s="292">
        <v>0</v>
      </c>
      <c r="H437" s="292">
        <v>0</v>
      </c>
      <c r="I437" s="293">
        <v>0</v>
      </c>
      <c r="J437" s="294">
        <v>0</v>
      </c>
    </row>
    <row r="438" spans="1:10" ht="23.25" customHeight="1" x14ac:dyDescent="0.3">
      <c r="A438" s="290" t="s">
        <v>815</v>
      </c>
      <c r="B438" s="291" t="s">
        <v>1366</v>
      </c>
      <c r="C438" s="291" t="s">
        <v>1378</v>
      </c>
      <c r="D438" s="291" t="s">
        <v>816</v>
      </c>
      <c r="E438" s="291"/>
      <c r="F438" s="292">
        <v>729520</v>
      </c>
      <c r="G438" s="292">
        <v>0</v>
      </c>
      <c r="H438" s="292">
        <v>0</v>
      </c>
      <c r="I438" s="293">
        <v>0</v>
      </c>
      <c r="J438" s="294">
        <v>0</v>
      </c>
    </row>
    <row r="439" spans="1:10" ht="45.75" customHeight="1" x14ac:dyDescent="0.3">
      <c r="A439" s="290" t="s">
        <v>329</v>
      </c>
      <c r="B439" s="291" t="s">
        <v>1366</v>
      </c>
      <c r="C439" s="291" t="s">
        <v>1378</v>
      </c>
      <c r="D439" s="291" t="s">
        <v>816</v>
      </c>
      <c r="E439" s="291" t="s">
        <v>330</v>
      </c>
      <c r="F439" s="292">
        <v>729520</v>
      </c>
      <c r="G439" s="292">
        <v>0</v>
      </c>
      <c r="H439" s="292">
        <v>0</v>
      </c>
      <c r="I439" s="293">
        <v>0</v>
      </c>
      <c r="J439" s="294">
        <v>0</v>
      </c>
    </row>
    <row r="440" spans="1:10" ht="45.75" customHeight="1" x14ac:dyDescent="0.3">
      <c r="A440" s="290" t="s">
        <v>331</v>
      </c>
      <c r="B440" s="291" t="s">
        <v>1366</v>
      </c>
      <c r="C440" s="291" t="s">
        <v>1378</v>
      </c>
      <c r="D440" s="291" t="s">
        <v>816</v>
      </c>
      <c r="E440" s="291" t="s">
        <v>332</v>
      </c>
      <c r="F440" s="292">
        <v>729520</v>
      </c>
      <c r="G440" s="292">
        <v>0</v>
      </c>
      <c r="H440" s="292">
        <v>0</v>
      </c>
      <c r="I440" s="293">
        <v>0</v>
      </c>
      <c r="J440" s="294">
        <v>0</v>
      </c>
    </row>
    <row r="441" spans="1:10" ht="34.5" customHeight="1" x14ac:dyDescent="0.3">
      <c r="A441" s="290" t="s">
        <v>1061</v>
      </c>
      <c r="B441" s="291" t="s">
        <v>1366</v>
      </c>
      <c r="C441" s="291" t="s">
        <v>1378</v>
      </c>
      <c r="D441" s="291" t="s">
        <v>1062</v>
      </c>
      <c r="E441" s="291"/>
      <c r="F441" s="292">
        <v>0</v>
      </c>
      <c r="G441" s="292">
        <v>691990</v>
      </c>
      <c r="H441" s="292">
        <v>691966.22</v>
      </c>
      <c r="I441" s="293">
        <v>0</v>
      </c>
      <c r="J441" s="294">
        <v>99.996563534155115</v>
      </c>
    </row>
    <row r="442" spans="1:10" ht="34.5" customHeight="1" x14ac:dyDescent="0.3">
      <c r="A442" s="290" t="s">
        <v>1035</v>
      </c>
      <c r="B442" s="291" t="s">
        <v>1366</v>
      </c>
      <c r="C442" s="291" t="s">
        <v>1378</v>
      </c>
      <c r="D442" s="291" t="s">
        <v>1571</v>
      </c>
      <c r="E442" s="291"/>
      <c r="F442" s="292">
        <v>0</v>
      </c>
      <c r="G442" s="292">
        <v>691990</v>
      </c>
      <c r="H442" s="292">
        <v>691966.22</v>
      </c>
      <c r="I442" s="293">
        <v>0</v>
      </c>
      <c r="J442" s="294">
        <v>99.996563534155115</v>
      </c>
    </row>
    <row r="443" spans="1:10" ht="23.25" customHeight="1" x14ac:dyDescent="0.3">
      <c r="A443" s="290" t="s">
        <v>815</v>
      </c>
      <c r="B443" s="291" t="s">
        <v>1366</v>
      </c>
      <c r="C443" s="291" t="s">
        <v>1378</v>
      </c>
      <c r="D443" s="291" t="s">
        <v>1572</v>
      </c>
      <c r="E443" s="291"/>
      <c r="F443" s="292">
        <v>0</v>
      </c>
      <c r="G443" s="292">
        <v>691990</v>
      </c>
      <c r="H443" s="292">
        <v>691966.22</v>
      </c>
      <c r="I443" s="293">
        <v>0</v>
      </c>
      <c r="J443" s="294">
        <v>99.996563534155115</v>
      </c>
    </row>
    <row r="444" spans="1:10" ht="45.75" customHeight="1" x14ac:dyDescent="0.3">
      <c r="A444" s="290" t="s">
        <v>329</v>
      </c>
      <c r="B444" s="291" t="s">
        <v>1366</v>
      </c>
      <c r="C444" s="291" t="s">
        <v>1378</v>
      </c>
      <c r="D444" s="291" t="s">
        <v>1572</v>
      </c>
      <c r="E444" s="291" t="s">
        <v>330</v>
      </c>
      <c r="F444" s="292">
        <v>0</v>
      </c>
      <c r="G444" s="292">
        <v>691990</v>
      </c>
      <c r="H444" s="292">
        <v>691966.22</v>
      </c>
      <c r="I444" s="293">
        <v>0</v>
      </c>
      <c r="J444" s="294">
        <v>99.996563534155115</v>
      </c>
    </row>
    <row r="445" spans="1:10" ht="45.75" customHeight="1" x14ac:dyDescent="0.3">
      <c r="A445" s="290" t="s">
        <v>331</v>
      </c>
      <c r="B445" s="291" t="s">
        <v>1366</v>
      </c>
      <c r="C445" s="291" t="s">
        <v>1378</v>
      </c>
      <c r="D445" s="291" t="s">
        <v>1572</v>
      </c>
      <c r="E445" s="291" t="s">
        <v>332</v>
      </c>
      <c r="F445" s="292">
        <v>0</v>
      </c>
      <c r="G445" s="292">
        <v>691990</v>
      </c>
      <c r="H445" s="292">
        <v>691966.22</v>
      </c>
      <c r="I445" s="293">
        <v>0</v>
      </c>
      <c r="J445" s="294">
        <v>99.996563534155115</v>
      </c>
    </row>
    <row r="446" spans="1:10" ht="15" customHeight="1" x14ac:dyDescent="0.3">
      <c r="A446" s="290" t="s">
        <v>398</v>
      </c>
      <c r="B446" s="291" t="s">
        <v>1366</v>
      </c>
      <c r="C446" s="291" t="s">
        <v>1394</v>
      </c>
      <c r="D446" s="291"/>
      <c r="E446" s="291"/>
      <c r="F446" s="292">
        <v>17293000</v>
      </c>
      <c r="G446" s="292">
        <v>18844000</v>
      </c>
      <c r="H446" s="292">
        <v>17795814.609999999</v>
      </c>
      <c r="I446" s="293">
        <v>102.90761932573874</v>
      </c>
      <c r="J446" s="294">
        <v>94.437564264487364</v>
      </c>
    </row>
    <row r="447" spans="1:10" ht="34.5" customHeight="1" x14ac:dyDescent="0.3">
      <c r="A447" s="290" t="s">
        <v>960</v>
      </c>
      <c r="B447" s="291" t="s">
        <v>1366</v>
      </c>
      <c r="C447" s="291" t="s">
        <v>1394</v>
      </c>
      <c r="D447" s="291" t="s">
        <v>409</v>
      </c>
      <c r="E447" s="291"/>
      <c r="F447" s="292">
        <v>17293000</v>
      </c>
      <c r="G447" s="292">
        <v>18844000</v>
      </c>
      <c r="H447" s="292">
        <v>17795814.609999999</v>
      </c>
      <c r="I447" s="293">
        <v>102.90761932573874</v>
      </c>
      <c r="J447" s="294">
        <v>94.437564264487364</v>
      </c>
    </row>
    <row r="448" spans="1:10" ht="147" customHeight="1" x14ac:dyDescent="0.3">
      <c r="A448" s="290" t="s">
        <v>1375</v>
      </c>
      <c r="B448" s="291" t="s">
        <v>1366</v>
      </c>
      <c r="C448" s="291" t="s">
        <v>1394</v>
      </c>
      <c r="D448" s="291" t="s">
        <v>410</v>
      </c>
      <c r="E448" s="291"/>
      <c r="F448" s="292">
        <v>293000</v>
      </c>
      <c r="G448" s="292">
        <v>293000</v>
      </c>
      <c r="H448" s="292">
        <v>292320.45</v>
      </c>
      <c r="I448" s="293">
        <v>99.768071672354949</v>
      </c>
      <c r="J448" s="294">
        <v>99.768071672354949</v>
      </c>
    </row>
    <row r="449" spans="1:10" ht="113.25" customHeight="1" x14ac:dyDescent="0.3">
      <c r="A449" s="290" t="s">
        <v>992</v>
      </c>
      <c r="B449" s="291" t="s">
        <v>1366</v>
      </c>
      <c r="C449" s="291" t="s">
        <v>1394</v>
      </c>
      <c r="D449" s="291" t="s">
        <v>993</v>
      </c>
      <c r="E449" s="291"/>
      <c r="F449" s="292">
        <v>293000</v>
      </c>
      <c r="G449" s="292">
        <v>293000</v>
      </c>
      <c r="H449" s="292">
        <v>292320.45</v>
      </c>
      <c r="I449" s="293">
        <v>99.768071672354949</v>
      </c>
      <c r="J449" s="294">
        <v>99.768071672354949</v>
      </c>
    </row>
    <row r="450" spans="1:10" ht="192" customHeight="1" x14ac:dyDescent="0.3">
      <c r="A450" s="290" t="s">
        <v>1376</v>
      </c>
      <c r="B450" s="291" t="s">
        <v>1366</v>
      </c>
      <c r="C450" s="291" t="s">
        <v>1394</v>
      </c>
      <c r="D450" s="291" t="s">
        <v>779</v>
      </c>
      <c r="E450" s="291"/>
      <c r="F450" s="292">
        <v>293000</v>
      </c>
      <c r="G450" s="292">
        <v>293000</v>
      </c>
      <c r="H450" s="292">
        <v>292320.45</v>
      </c>
      <c r="I450" s="293">
        <v>99.768071672354949</v>
      </c>
      <c r="J450" s="294">
        <v>99.768071672354949</v>
      </c>
    </row>
    <row r="451" spans="1:10" ht="57" customHeight="1" x14ac:dyDescent="0.3">
      <c r="A451" s="290" t="s">
        <v>361</v>
      </c>
      <c r="B451" s="291" t="s">
        <v>1366</v>
      </c>
      <c r="C451" s="291" t="s">
        <v>1394</v>
      </c>
      <c r="D451" s="291" t="s">
        <v>779</v>
      </c>
      <c r="E451" s="291" t="s">
        <v>362</v>
      </c>
      <c r="F451" s="292">
        <v>293000</v>
      </c>
      <c r="G451" s="292">
        <v>293000</v>
      </c>
      <c r="H451" s="292">
        <v>292320.45</v>
      </c>
      <c r="I451" s="293">
        <v>99.768071672354949</v>
      </c>
      <c r="J451" s="294">
        <v>99.768071672354949</v>
      </c>
    </row>
    <row r="452" spans="1:10" ht="23.25" customHeight="1" x14ac:dyDescent="0.3">
      <c r="A452" s="290" t="s">
        <v>363</v>
      </c>
      <c r="B452" s="291" t="s">
        <v>1366</v>
      </c>
      <c r="C452" s="291" t="s">
        <v>1394</v>
      </c>
      <c r="D452" s="291" t="s">
        <v>779</v>
      </c>
      <c r="E452" s="291" t="s">
        <v>364</v>
      </c>
      <c r="F452" s="292">
        <v>293000</v>
      </c>
      <c r="G452" s="292">
        <v>293000</v>
      </c>
      <c r="H452" s="292">
        <v>292320.45</v>
      </c>
      <c r="I452" s="293">
        <v>99.768071672354949</v>
      </c>
      <c r="J452" s="294">
        <v>99.768071672354949</v>
      </c>
    </row>
    <row r="453" spans="1:10" ht="79.5" customHeight="1" x14ac:dyDescent="0.3">
      <c r="A453" s="290" t="s">
        <v>961</v>
      </c>
      <c r="B453" s="291" t="s">
        <v>1366</v>
      </c>
      <c r="C453" s="291" t="s">
        <v>1394</v>
      </c>
      <c r="D453" s="291" t="s">
        <v>411</v>
      </c>
      <c r="E453" s="291"/>
      <c r="F453" s="292">
        <v>17000000</v>
      </c>
      <c r="G453" s="292">
        <v>18551000</v>
      </c>
      <c r="H453" s="292">
        <v>17503494.16</v>
      </c>
      <c r="I453" s="293">
        <v>102.96173035294119</v>
      </c>
      <c r="J453" s="294">
        <v>94.353372648374759</v>
      </c>
    </row>
    <row r="454" spans="1:10" ht="34.5" customHeight="1" x14ac:dyDescent="0.3">
      <c r="A454" s="290" t="s">
        <v>962</v>
      </c>
      <c r="B454" s="291" t="s">
        <v>1366</v>
      </c>
      <c r="C454" s="291" t="s">
        <v>1394</v>
      </c>
      <c r="D454" s="291" t="s">
        <v>412</v>
      </c>
      <c r="E454" s="291"/>
      <c r="F454" s="292">
        <v>10730600</v>
      </c>
      <c r="G454" s="292">
        <v>11725600</v>
      </c>
      <c r="H454" s="292">
        <v>11110848.810000001</v>
      </c>
      <c r="I454" s="293">
        <v>103.54359318211471</v>
      </c>
      <c r="J454" s="294">
        <v>94.757187777171325</v>
      </c>
    </row>
    <row r="455" spans="1:10" ht="23.25" customHeight="1" x14ac:dyDescent="0.3">
      <c r="A455" s="290" t="s">
        <v>727</v>
      </c>
      <c r="B455" s="291" t="s">
        <v>1366</v>
      </c>
      <c r="C455" s="291" t="s">
        <v>1394</v>
      </c>
      <c r="D455" s="291" t="s">
        <v>728</v>
      </c>
      <c r="E455" s="291"/>
      <c r="F455" s="292">
        <v>10730600</v>
      </c>
      <c r="G455" s="292">
        <v>11725600</v>
      </c>
      <c r="H455" s="292">
        <v>11110848.810000001</v>
      </c>
      <c r="I455" s="293">
        <v>103.54359318211471</v>
      </c>
      <c r="J455" s="294">
        <v>94.757187777171325</v>
      </c>
    </row>
    <row r="456" spans="1:10" ht="45.75" customHeight="1" x14ac:dyDescent="0.3">
      <c r="A456" s="290" t="s">
        <v>329</v>
      </c>
      <c r="B456" s="291" t="s">
        <v>1366</v>
      </c>
      <c r="C456" s="291" t="s">
        <v>1394</v>
      </c>
      <c r="D456" s="291" t="s">
        <v>728</v>
      </c>
      <c r="E456" s="291" t="s">
        <v>330</v>
      </c>
      <c r="F456" s="292">
        <v>10730600</v>
      </c>
      <c r="G456" s="292">
        <v>11725600</v>
      </c>
      <c r="H456" s="292">
        <v>11110848.810000001</v>
      </c>
      <c r="I456" s="293">
        <v>103.54359318211471</v>
      </c>
      <c r="J456" s="294">
        <v>94.757187777171325</v>
      </c>
    </row>
    <row r="457" spans="1:10" ht="45.75" customHeight="1" x14ac:dyDescent="0.3">
      <c r="A457" s="290" t="s">
        <v>331</v>
      </c>
      <c r="B457" s="291" t="s">
        <v>1366</v>
      </c>
      <c r="C457" s="291" t="s">
        <v>1394</v>
      </c>
      <c r="D457" s="291" t="s">
        <v>728</v>
      </c>
      <c r="E457" s="291" t="s">
        <v>332</v>
      </c>
      <c r="F457" s="292">
        <v>10730600</v>
      </c>
      <c r="G457" s="292">
        <v>11725600</v>
      </c>
      <c r="H457" s="292">
        <v>11110848.810000001</v>
      </c>
      <c r="I457" s="293">
        <v>103.54359318211471</v>
      </c>
      <c r="J457" s="294">
        <v>94.757187777171325</v>
      </c>
    </row>
    <row r="458" spans="1:10" ht="34.5" customHeight="1" x14ac:dyDescent="0.3">
      <c r="A458" s="290" t="s">
        <v>963</v>
      </c>
      <c r="B458" s="291" t="s">
        <v>1366</v>
      </c>
      <c r="C458" s="291" t="s">
        <v>1394</v>
      </c>
      <c r="D458" s="291" t="s">
        <v>413</v>
      </c>
      <c r="E458" s="291"/>
      <c r="F458" s="292">
        <v>431400</v>
      </c>
      <c r="G458" s="292">
        <v>888400</v>
      </c>
      <c r="H458" s="292">
        <v>832698.6</v>
      </c>
      <c r="I458" s="293">
        <v>193.02239221140471</v>
      </c>
      <c r="J458" s="294">
        <v>93.730144079243587</v>
      </c>
    </row>
    <row r="459" spans="1:10" ht="23.25" customHeight="1" x14ac:dyDescent="0.3">
      <c r="A459" s="290" t="s">
        <v>729</v>
      </c>
      <c r="B459" s="291" t="s">
        <v>1366</v>
      </c>
      <c r="C459" s="291" t="s">
        <v>1394</v>
      </c>
      <c r="D459" s="291" t="s">
        <v>730</v>
      </c>
      <c r="E459" s="291"/>
      <c r="F459" s="292">
        <v>431400</v>
      </c>
      <c r="G459" s="292">
        <v>888400</v>
      </c>
      <c r="H459" s="292">
        <v>832698.6</v>
      </c>
      <c r="I459" s="293">
        <v>193.02239221140471</v>
      </c>
      <c r="J459" s="294">
        <v>93.730144079243587</v>
      </c>
    </row>
    <row r="460" spans="1:10" ht="45.75" customHeight="1" x14ac:dyDescent="0.3">
      <c r="A460" s="290" t="s">
        <v>329</v>
      </c>
      <c r="B460" s="291" t="s">
        <v>1366</v>
      </c>
      <c r="C460" s="291" t="s">
        <v>1394</v>
      </c>
      <c r="D460" s="291" t="s">
        <v>730</v>
      </c>
      <c r="E460" s="291" t="s">
        <v>330</v>
      </c>
      <c r="F460" s="292">
        <v>431400</v>
      </c>
      <c r="G460" s="292">
        <v>888400</v>
      </c>
      <c r="H460" s="292">
        <v>832698.6</v>
      </c>
      <c r="I460" s="293">
        <v>193.02239221140471</v>
      </c>
      <c r="J460" s="294">
        <v>93.730144079243587</v>
      </c>
    </row>
    <row r="461" spans="1:10" ht="45.75" customHeight="1" x14ac:dyDescent="0.3">
      <c r="A461" s="290" t="s">
        <v>331</v>
      </c>
      <c r="B461" s="291" t="s">
        <v>1366</v>
      </c>
      <c r="C461" s="291" t="s">
        <v>1394</v>
      </c>
      <c r="D461" s="291" t="s">
        <v>730</v>
      </c>
      <c r="E461" s="291" t="s">
        <v>332</v>
      </c>
      <c r="F461" s="292">
        <v>431400</v>
      </c>
      <c r="G461" s="292">
        <v>888400</v>
      </c>
      <c r="H461" s="292">
        <v>832698.6</v>
      </c>
      <c r="I461" s="293">
        <v>193.02239221140471</v>
      </c>
      <c r="J461" s="294">
        <v>93.730144079243587</v>
      </c>
    </row>
    <row r="462" spans="1:10" ht="34.5" customHeight="1" x14ac:dyDescent="0.3">
      <c r="A462" s="290" t="s">
        <v>1037</v>
      </c>
      <c r="B462" s="291" t="s">
        <v>1366</v>
      </c>
      <c r="C462" s="291" t="s">
        <v>1394</v>
      </c>
      <c r="D462" s="291" t="s">
        <v>1038</v>
      </c>
      <c r="E462" s="291"/>
      <c r="F462" s="292">
        <v>5838000</v>
      </c>
      <c r="G462" s="292">
        <v>5937000</v>
      </c>
      <c r="H462" s="292">
        <v>5559946.75</v>
      </c>
      <c r="I462" s="293">
        <v>95.237183110654328</v>
      </c>
      <c r="J462" s="294">
        <v>93.649094660602998</v>
      </c>
    </row>
    <row r="463" spans="1:10" ht="23.25" customHeight="1" x14ac:dyDescent="0.3">
      <c r="A463" s="290" t="s">
        <v>817</v>
      </c>
      <c r="B463" s="291" t="s">
        <v>1366</v>
      </c>
      <c r="C463" s="291" t="s">
        <v>1394</v>
      </c>
      <c r="D463" s="291" t="s">
        <v>818</v>
      </c>
      <c r="E463" s="291"/>
      <c r="F463" s="292">
        <v>5838000</v>
      </c>
      <c r="G463" s="292">
        <v>5937000</v>
      </c>
      <c r="H463" s="292">
        <v>5559946.75</v>
      </c>
      <c r="I463" s="293">
        <v>95.237183110654328</v>
      </c>
      <c r="J463" s="294">
        <v>93.649094660602998</v>
      </c>
    </row>
    <row r="464" spans="1:10" ht="45.75" customHeight="1" x14ac:dyDescent="0.3">
      <c r="A464" s="290" t="s">
        <v>329</v>
      </c>
      <c r="B464" s="291" t="s">
        <v>1366</v>
      </c>
      <c r="C464" s="291" t="s">
        <v>1394</v>
      </c>
      <c r="D464" s="291" t="s">
        <v>818</v>
      </c>
      <c r="E464" s="291" t="s">
        <v>330</v>
      </c>
      <c r="F464" s="292">
        <v>5838000</v>
      </c>
      <c r="G464" s="292">
        <v>5937000</v>
      </c>
      <c r="H464" s="292">
        <v>5559946.75</v>
      </c>
      <c r="I464" s="293">
        <v>95.237183110654328</v>
      </c>
      <c r="J464" s="294">
        <v>93.649094660602998</v>
      </c>
    </row>
    <row r="465" spans="1:10" ht="45.75" customHeight="1" x14ac:dyDescent="0.3">
      <c r="A465" s="290" t="s">
        <v>331</v>
      </c>
      <c r="B465" s="291" t="s">
        <v>1366</v>
      </c>
      <c r="C465" s="291" t="s">
        <v>1394</v>
      </c>
      <c r="D465" s="291" t="s">
        <v>818</v>
      </c>
      <c r="E465" s="291" t="s">
        <v>332</v>
      </c>
      <c r="F465" s="292">
        <v>5838000</v>
      </c>
      <c r="G465" s="292">
        <v>5937000</v>
      </c>
      <c r="H465" s="292">
        <v>5559946.75</v>
      </c>
      <c r="I465" s="293">
        <v>95.237183110654328</v>
      </c>
      <c r="J465" s="294">
        <v>93.649094660602998</v>
      </c>
    </row>
    <row r="466" spans="1:10" ht="23.25" customHeight="1" x14ac:dyDescent="0.3">
      <c r="A466" s="290" t="s">
        <v>399</v>
      </c>
      <c r="B466" s="291" t="s">
        <v>1366</v>
      </c>
      <c r="C466" s="291" t="s">
        <v>1395</v>
      </c>
      <c r="D466" s="291"/>
      <c r="E466" s="291"/>
      <c r="F466" s="292">
        <v>27650600</v>
      </c>
      <c r="G466" s="292">
        <v>30942577.469999999</v>
      </c>
      <c r="H466" s="292">
        <v>28706716.780000001</v>
      </c>
      <c r="I466" s="293">
        <v>103.81950764178715</v>
      </c>
      <c r="J466" s="294">
        <v>92.774161453848663</v>
      </c>
    </row>
    <row r="467" spans="1:10" ht="57" customHeight="1" x14ac:dyDescent="0.3">
      <c r="A467" s="290" t="s">
        <v>998</v>
      </c>
      <c r="B467" s="291" t="s">
        <v>1366</v>
      </c>
      <c r="C467" s="291" t="s">
        <v>1395</v>
      </c>
      <c r="D467" s="291" t="s">
        <v>471</v>
      </c>
      <c r="E467" s="291"/>
      <c r="F467" s="292">
        <v>9583600</v>
      </c>
      <c r="G467" s="292">
        <v>8532213</v>
      </c>
      <c r="H467" s="292">
        <v>7496707.96</v>
      </c>
      <c r="I467" s="293">
        <v>78.224341166158851</v>
      </c>
      <c r="J467" s="294">
        <v>87.863581933549952</v>
      </c>
    </row>
    <row r="468" spans="1:10" ht="34.5" customHeight="1" x14ac:dyDescent="0.3">
      <c r="A468" s="290" t="s">
        <v>1005</v>
      </c>
      <c r="B468" s="291" t="s">
        <v>1366</v>
      </c>
      <c r="C468" s="291" t="s">
        <v>1395</v>
      </c>
      <c r="D468" s="291" t="s">
        <v>472</v>
      </c>
      <c r="E468" s="291"/>
      <c r="F468" s="292">
        <v>9583600</v>
      </c>
      <c r="G468" s="292">
        <v>8532213</v>
      </c>
      <c r="H468" s="292">
        <v>7496707.96</v>
      </c>
      <c r="I468" s="293">
        <v>78.224341166158851</v>
      </c>
      <c r="J468" s="294">
        <v>87.863581933549952</v>
      </c>
    </row>
    <row r="469" spans="1:10" ht="45.75" customHeight="1" x14ac:dyDescent="0.3">
      <c r="A469" s="290" t="s">
        <v>1039</v>
      </c>
      <c r="B469" s="291" t="s">
        <v>1366</v>
      </c>
      <c r="C469" s="291" t="s">
        <v>1395</v>
      </c>
      <c r="D469" s="291" t="s">
        <v>1040</v>
      </c>
      <c r="E469" s="291"/>
      <c r="F469" s="292">
        <v>9583600</v>
      </c>
      <c r="G469" s="292">
        <v>8532213</v>
      </c>
      <c r="H469" s="292">
        <v>7496707.96</v>
      </c>
      <c r="I469" s="293">
        <v>78.224341166158851</v>
      </c>
      <c r="J469" s="294">
        <v>87.863581933549952</v>
      </c>
    </row>
    <row r="470" spans="1:10" ht="102" customHeight="1" x14ac:dyDescent="0.3">
      <c r="A470" s="290" t="s">
        <v>819</v>
      </c>
      <c r="B470" s="291" t="s">
        <v>1366</v>
      </c>
      <c r="C470" s="291" t="s">
        <v>1395</v>
      </c>
      <c r="D470" s="291" t="s">
        <v>820</v>
      </c>
      <c r="E470" s="291"/>
      <c r="F470" s="292">
        <v>3107000</v>
      </c>
      <c r="G470" s="292">
        <v>3107000</v>
      </c>
      <c r="H470" s="292">
        <v>2732601.39</v>
      </c>
      <c r="I470" s="293">
        <v>87.949835532668175</v>
      </c>
      <c r="J470" s="294">
        <v>87.949835532668175</v>
      </c>
    </row>
    <row r="471" spans="1:10" ht="113.25" customHeight="1" x14ac:dyDescent="0.3">
      <c r="A471" s="290" t="s">
        <v>326</v>
      </c>
      <c r="B471" s="291" t="s">
        <v>1366</v>
      </c>
      <c r="C471" s="291" t="s">
        <v>1395</v>
      </c>
      <c r="D471" s="291" t="s">
        <v>820</v>
      </c>
      <c r="E471" s="291" t="s">
        <v>249</v>
      </c>
      <c r="F471" s="292">
        <v>2374400</v>
      </c>
      <c r="G471" s="292">
        <v>2374400</v>
      </c>
      <c r="H471" s="292">
        <v>2300423.02</v>
      </c>
      <c r="I471" s="293">
        <v>96.884392688679242</v>
      </c>
      <c r="J471" s="294">
        <v>96.884392688679242</v>
      </c>
    </row>
    <row r="472" spans="1:10" ht="34.5" customHeight="1" x14ac:dyDescent="0.3">
      <c r="A472" s="290" t="s">
        <v>369</v>
      </c>
      <c r="B472" s="291" t="s">
        <v>1366</v>
      </c>
      <c r="C472" s="291" t="s">
        <v>1395</v>
      </c>
      <c r="D472" s="291" t="s">
        <v>820</v>
      </c>
      <c r="E472" s="291" t="s">
        <v>370</v>
      </c>
      <c r="F472" s="292">
        <v>2374400</v>
      </c>
      <c r="G472" s="292">
        <v>2374400</v>
      </c>
      <c r="H472" s="292">
        <v>2300423.02</v>
      </c>
      <c r="I472" s="293">
        <v>96.884392688679242</v>
      </c>
      <c r="J472" s="294">
        <v>96.884392688679242</v>
      </c>
    </row>
    <row r="473" spans="1:10" ht="45.75" customHeight="1" x14ac:dyDescent="0.3">
      <c r="A473" s="290" t="s">
        <v>329</v>
      </c>
      <c r="B473" s="291" t="s">
        <v>1366</v>
      </c>
      <c r="C473" s="291" t="s">
        <v>1395</v>
      </c>
      <c r="D473" s="291" t="s">
        <v>820</v>
      </c>
      <c r="E473" s="291" t="s">
        <v>330</v>
      </c>
      <c r="F473" s="292">
        <v>732600</v>
      </c>
      <c r="G473" s="292">
        <v>732600</v>
      </c>
      <c r="H473" s="292">
        <v>432178.37</v>
      </c>
      <c r="I473" s="293">
        <v>58.992406497406499</v>
      </c>
      <c r="J473" s="294">
        <v>58.992406497406499</v>
      </c>
    </row>
    <row r="474" spans="1:10" ht="45.75" customHeight="1" x14ac:dyDescent="0.3">
      <c r="A474" s="290" t="s">
        <v>331</v>
      </c>
      <c r="B474" s="291" t="s">
        <v>1366</v>
      </c>
      <c r="C474" s="291" t="s">
        <v>1395</v>
      </c>
      <c r="D474" s="291" t="s">
        <v>820</v>
      </c>
      <c r="E474" s="291" t="s">
        <v>332</v>
      </c>
      <c r="F474" s="292">
        <v>732600</v>
      </c>
      <c r="G474" s="292">
        <v>732600</v>
      </c>
      <c r="H474" s="292">
        <v>432178.37</v>
      </c>
      <c r="I474" s="293">
        <v>58.992406497406499</v>
      </c>
      <c r="J474" s="294">
        <v>58.992406497406499</v>
      </c>
    </row>
    <row r="475" spans="1:10" ht="124.5" customHeight="1" x14ac:dyDescent="0.3">
      <c r="A475" s="290" t="s">
        <v>821</v>
      </c>
      <c r="B475" s="291" t="s">
        <v>1366</v>
      </c>
      <c r="C475" s="291" t="s">
        <v>1395</v>
      </c>
      <c r="D475" s="291" t="s">
        <v>822</v>
      </c>
      <c r="E475" s="291"/>
      <c r="F475" s="292">
        <v>6476600</v>
      </c>
      <c r="G475" s="292">
        <v>5425213</v>
      </c>
      <c r="H475" s="292">
        <v>4764106.57</v>
      </c>
      <c r="I475" s="293">
        <v>73.558758762313573</v>
      </c>
      <c r="J475" s="294">
        <v>87.814184807121862</v>
      </c>
    </row>
    <row r="476" spans="1:10" ht="113.25" customHeight="1" x14ac:dyDescent="0.3">
      <c r="A476" s="290" t="s">
        <v>326</v>
      </c>
      <c r="B476" s="291" t="s">
        <v>1366</v>
      </c>
      <c r="C476" s="291" t="s">
        <v>1395</v>
      </c>
      <c r="D476" s="291" t="s">
        <v>822</v>
      </c>
      <c r="E476" s="291" t="s">
        <v>249</v>
      </c>
      <c r="F476" s="292">
        <v>4626210</v>
      </c>
      <c r="G476" s="292">
        <v>4917649</v>
      </c>
      <c r="H476" s="292">
        <v>4481115.43</v>
      </c>
      <c r="I476" s="293">
        <v>96.863640647527887</v>
      </c>
      <c r="J476" s="294">
        <v>91.123124688240253</v>
      </c>
    </row>
    <row r="477" spans="1:10" ht="34.5" customHeight="1" x14ac:dyDescent="0.3">
      <c r="A477" s="290" t="s">
        <v>369</v>
      </c>
      <c r="B477" s="291" t="s">
        <v>1366</v>
      </c>
      <c r="C477" s="291" t="s">
        <v>1395</v>
      </c>
      <c r="D477" s="291" t="s">
        <v>822</v>
      </c>
      <c r="E477" s="291" t="s">
        <v>370</v>
      </c>
      <c r="F477" s="292">
        <v>4626210</v>
      </c>
      <c r="G477" s="292">
        <v>4917649</v>
      </c>
      <c r="H477" s="292">
        <v>4481115.43</v>
      </c>
      <c r="I477" s="293">
        <v>96.863640647527887</v>
      </c>
      <c r="J477" s="294">
        <v>91.123124688240253</v>
      </c>
    </row>
    <row r="478" spans="1:10" ht="45.75" customHeight="1" x14ac:dyDescent="0.3">
      <c r="A478" s="290" t="s">
        <v>329</v>
      </c>
      <c r="B478" s="291" t="s">
        <v>1366</v>
      </c>
      <c r="C478" s="291" t="s">
        <v>1395</v>
      </c>
      <c r="D478" s="291" t="s">
        <v>822</v>
      </c>
      <c r="E478" s="291" t="s">
        <v>330</v>
      </c>
      <c r="F478" s="292">
        <v>1842390</v>
      </c>
      <c r="G478" s="292">
        <v>499564</v>
      </c>
      <c r="H478" s="292">
        <v>274991.14</v>
      </c>
      <c r="I478" s="293">
        <v>14.925783357486743</v>
      </c>
      <c r="J478" s="294">
        <v>55.046228311087276</v>
      </c>
    </row>
    <row r="479" spans="1:10" ht="45.75" customHeight="1" x14ac:dyDescent="0.3">
      <c r="A479" s="290" t="s">
        <v>331</v>
      </c>
      <c r="B479" s="291" t="s">
        <v>1366</v>
      </c>
      <c r="C479" s="291" t="s">
        <v>1395</v>
      </c>
      <c r="D479" s="291" t="s">
        <v>822</v>
      </c>
      <c r="E479" s="291" t="s">
        <v>332</v>
      </c>
      <c r="F479" s="292">
        <v>1842390</v>
      </c>
      <c r="G479" s="292">
        <v>499564</v>
      </c>
      <c r="H479" s="292">
        <v>274991.14</v>
      </c>
      <c r="I479" s="293">
        <v>14.925783357486743</v>
      </c>
      <c r="J479" s="294">
        <v>55.046228311087276</v>
      </c>
    </row>
    <row r="480" spans="1:10" ht="23.25" customHeight="1" x14ac:dyDescent="0.3">
      <c r="A480" s="290" t="s">
        <v>333</v>
      </c>
      <c r="B480" s="291" t="s">
        <v>1366</v>
      </c>
      <c r="C480" s="291" t="s">
        <v>1395</v>
      </c>
      <c r="D480" s="291" t="s">
        <v>822</v>
      </c>
      <c r="E480" s="291" t="s">
        <v>334</v>
      </c>
      <c r="F480" s="292">
        <v>8000</v>
      </c>
      <c r="G480" s="292">
        <v>8000</v>
      </c>
      <c r="H480" s="292">
        <v>8000</v>
      </c>
      <c r="I480" s="293">
        <v>100</v>
      </c>
      <c r="J480" s="294">
        <v>100</v>
      </c>
    </row>
    <row r="481" spans="1:10" ht="23.25" customHeight="1" x14ac:dyDescent="0.3">
      <c r="A481" s="290" t="s">
        <v>335</v>
      </c>
      <c r="B481" s="291" t="s">
        <v>1366</v>
      </c>
      <c r="C481" s="291" t="s">
        <v>1395</v>
      </c>
      <c r="D481" s="291" t="s">
        <v>822</v>
      </c>
      <c r="E481" s="291" t="s">
        <v>336</v>
      </c>
      <c r="F481" s="292">
        <v>8000</v>
      </c>
      <c r="G481" s="292">
        <v>8000</v>
      </c>
      <c r="H481" s="292">
        <v>8000</v>
      </c>
      <c r="I481" s="293">
        <v>100</v>
      </c>
      <c r="J481" s="294">
        <v>100</v>
      </c>
    </row>
    <row r="482" spans="1:10" ht="23.25" customHeight="1" x14ac:dyDescent="0.3">
      <c r="A482" s="290" t="s">
        <v>1020</v>
      </c>
      <c r="B482" s="291" t="s">
        <v>1366</v>
      </c>
      <c r="C482" s="291" t="s">
        <v>1395</v>
      </c>
      <c r="D482" s="291" t="s">
        <v>341</v>
      </c>
      <c r="E482" s="291"/>
      <c r="F482" s="292">
        <v>1000000</v>
      </c>
      <c r="G482" s="292">
        <v>570000</v>
      </c>
      <c r="H482" s="292">
        <v>192020</v>
      </c>
      <c r="I482" s="293">
        <v>19.201999999999998</v>
      </c>
      <c r="J482" s="294">
        <v>33.687719298245618</v>
      </c>
    </row>
    <row r="483" spans="1:10" ht="34.5" customHeight="1" x14ac:dyDescent="0.3">
      <c r="A483" s="290" t="s">
        <v>1159</v>
      </c>
      <c r="B483" s="291" t="s">
        <v>1366</v>
      </c>
      <c r="C483" s="291" t="s">
        <v>1395</v>
      </c>
      <c r="D483" s="291" t="s">
        <v>343</v>
      </c>
      <c r="E483" s="291"/>
      <c r="F483" s="292">
        <v>500000</v>
      </c>
      <c r="G483" s="292">
        <v>70000</v>
      </c>
      <c r="H483" s="292">
        <v>69960</v>
      </c>
      <c r="I483" s="293">
        <v>13.991999999999999</v>
      </c>
      <c r="J483" s="294">
        <v>99.94285714285715</v>
      </c>
    </row>
    <row r="484" spans="1:10" ht="57" customHeight="1" x14ac:dyDescent="0.3">
      <c r="A484" s="290" t="s">
        <v>1160</v>
      </c>
      <c r="B484" s="291" t="s">
        <v>1366</v>
      </c>
      <c r="C484" s="291" t="s">
        <v>1395</v>
      </c>
      <c r="D484" s="291" t="s">
        <v>1157</v>
      </c>
      <c r="E484" s="291"/>
      <c r="F484" s="292">
        <v>500000</v>
      </c>
      <c r="G484" s="292">
        <v>70000</v>
      </c>
      <c r="H484" s="292">
        <v>69960</v>
      </c>
      <c r="I484" s="293">
        <v>13.991999999999999</v>
      </c>
      <c r="J484" s="294">
        <v>99.94285714285715</v>
      </c>
    </row>
    <row r="485" spans="1:10" ht="34.5" customHeight="1" x14ac:dyDescent="0.3">
      <c r="A485" s="290" t="s">
        <v>1161</v>
      </c>
      <c r="B485" s="291" t="s">
        <v>1366</v>
      </c>
      <c r="C485" s="291" t="s">
        <v>1395</v>
      </c>
      <c r="D485" s="291" t="s">
        <v>1158</v>
      </c>
      <c r="E485" s="291"/>
      <c r="F485" s="292">
        <v>500000</v>
      </c>
      <c r="G485" s="292">
        <v>70000</v>
      </c>
      <c r="H485" s="292">
        <v>69960</v>
      </c>
      <c r="I485" s="293">
        <v>13.991999999999999</v>
      </c>
      <c r="J485" s="294">
        <v>99.94285714285715</v>
      </c>
    </row>
    <row r="486" spans="1:10" ht="23.25" customHeight="1" x14ac:dyDescent="0.3">
      <c r="A486" s="290" t="s">
        <v>333</v>
      </c>
      <c r="B486" s="291" t="s">
        <v>1366</v>
      </c>
      <c r="C486" s="291" t="s">
        <v>1395</v>
      </c>
      <c r="D486" s="291" t="s">
        <v>1158</v>
      </c>
      <c r="E486" s="291" t="s">
        <v>334</v>
      </c>
      <c r="F486" s="292">
        <v>500000</v>
      </c>
      <c r="G486" s="292">
        <v>70000</v>
      </c>
      <c r="H486" s="292">
        <v>69960</v>
      </c>
      <c r="I486" s="293">
        <v>13.991999999999999</v>
      </c>
      <c r="J486" s="294">
        <v>99.94285714285715</v>
      </c>
    </row>
    <row r="487" spans="1:10" ht="102" customHeight="1" x14ac:dyDescent="0.3">
      <c r="A487" s="290" t="s">
        <v>360</v>
      </c>
      <c r="B487" s="291" t="s">
        <v>1366</v>
      </c>
      <c r="C487" s="291" t="s">
        <v>1395</v>
      </c>
      <c r="D487" s="291" t="s">
        <v>1158</v>
      </c>
      <c r="E487" s="291" t="s">
        <v>317</v>
      </c>
      <c r="F487" s="292">
        <v>500000</v>
      </c>
      <c r="G487" s="292">
        <v>70000</v>
      </c>
      <c r="H487" s="292">
        <v>69960</v>
      </c>
      <c r="I487" s="293">
        <v>13.991999999999999</v>
      </c>
      <c r="J487" s="294">
        <v>99.94285714285715</v>
      </c>
    </row>
    <row r="488" spans="1:10" ht="57" customHeight="1" x14ac:dyDescent="0.3">
      <c r="A488" s="290" t="s">
        <v>1021</v>
      </c>
      <c r="B488" s="291" t="s">
        <v>1366</v>
      </c>
      <c r="C488" s="291" t="s">
        <v>1395</v>
      </c>
      <c r="D488" s="291" t="s">
        <v>347</v>
      </c>
      <c r="E488" s="291"/>
      <c r="F488" s="292">
        <v>500000</v>
      </c>
      <c r="G488" s="292">
        <v>500000</v>
      </c>
      <c r="H488" s="292">
        <v>122060</v>
      </c>
      <c r="I488" s="293">
        <v>24.411999999999999</v>
      </c>
      <c r="J488" s="294">
        <v>24.411999999999999</v>
      </c>
    </row>
    <row r="489" spans="1:10" ht="57" customHeight="1" x14ac:dyDescent="0.3">
      <c r="A489" s="290" t="s">
        <v>1022</v>
      </c>
      <c r="B489" s="291" t="s">
        <v>1366</v>
      </c>
      <c r="C489" s="291" t="s">
        <v>1395</v>
      </c>
      <c r="D489" s="291" t="s">
        <v>348</v>
      </c>
      <c r="E489" s="291"/>
      <c r="F489" s="292">
        <v>500000</v>
      </c>
      <c r="G489" s="292">
        <v>500000</v>
      </c>
      <c r="H489" s="292">
        <v>122060</v>
      </c>
      <c r="I489" s="293">
        <v>24.411999999999999</v>
      </c>
      <c r="J489" s="294">
        <v>24.411999999999999</v>
      </c>
    </row>
    <row r="490" spans="1:10" ht="68.25" customHeight="1" x14ac:dyDescent="0.3">
      <c r="A490" s="290" t="s">
        <v>823</v>
      </c>
      <c r="B490" s="291" t="s">
        <v>1366</v>
      </c>
      <c r="C490" s="291" t="s">
        <v>1395</v>
      </c>
      <c r="D490" s="291" t="s">
        <v>824</v>
      </c>
      <c r="E490" s="291"/>
      <c r="F490" s="292">
        <v>500000</v>
      </c>
      <c r="G490" s="292">
        <v>500000</v>
      </c>
      <c r="H490" s="292">
        <v>122060</v>
      </c>
      <c r="I490" s="293">
        <v>24.411999999999999</v>
      </c>
      <c r="J490" s="294">
        <v>24.411999999999999</v>
      </c>
    </row>
    <row r="491" spans="1:10" ht="23.25" customHeight="1" x14ac:dyDescent="0.3">
      <c r="A491" s="290" t="s">
        <v>333</v>
      </c>
      <c r="B491" s="291" t="s">
        <v>1366</v>
      </c>
      <c r="C491" s="291" t="s">
        <v>1395</v>
      </c>
      <c r="D491" s="291" t="s">
        <v>824</v>
      </c>
      <c r="E491" s="291" t="s">
        <v>334</v>
      </c>
      <c r="F491" s="292">
        <v>500000</v>
      </c>
      <c r="G491" s="292">
        <v>500000</v>
      </c>
      <c r="H491" s="292">
        <v>122060</v>
      </c>
      <c r="I491" s="293">
        <v>24.411999999999999</v>
      </c>
      <c r="J491" s="294">
        <v>24.411999999999999</v>
      </c>
    </row>
    <row r="492" spans="1:10" ht="102" customHeight="1" x14ac:dyDescent="0.3">
      <c r="A492" s="290" t="s">
        <v>360</v>
      </c>
      <c r="B492" s="291" t="s">
        <v>1366</v>
      </c>
      <c r="C492" s="291" t="s">
        <v>1395</v>
      </c>
      <c r="D492" s="291" t="s">
        <v>824</v>
      </c>
      <c r="E492" s="291" t="s">
        <v>317</v>
      </c>
      <c r="F492" s="292">
        <v>500000</v>
      </c>
      <c r="G492" s="292">
        <v>500000</v>
      </c>
      <c r="H492" s="292">
        <v>122060</v>
      </c>
      <c r="I492" s="293">
        <v>24.411999999999999</v>
      </c>
      <c r="J492" s="294">
        <v>24.411999999999999</v>
      </c>
    </row>
    <row r="493" spans="1:10" ht="45.75" customHeight="1" x14ac:dyDescent="0.3">
      <c r="A493" s="290" t="s">
        <v>931</v>
      </c>
      <c r="B493" s="291" t="s">
        <v>1366</v>
      </c>
      <c r="C493" s="291" t="s">
        <v>1395</v>
      </c>
      <c r="D493" s="291" t="s">
        <v>375</v>
      </c>
      <c r="E493" s="291"/>
      <c r="F493" s="292">
        <v>675000</v>
      </c>
      <c r="G493" s="292">
        <v>8500200</v>
      </c>
      <c r="H493" s="292">
        <v>8387240</v>
      </c>
      <c r="I493" s="293">
        <v>1242.5540740740742</v>
      </c>
      <c r="J493" s="294">
        <v>98.67109009199784</v>
      </c>
    </row>
    <row r="494" spans="1:10" ht="23.25" customHeight="1" x14ac:dyDescent="0.3">
      <c r="A494" s="290" t="s">
        <v>971</v>
      </c>
      <c r="B494" s="291" t="s">
        <v>1366</v>
      </c>
      <c r="C494" s="291" t="s">
        <v>1395</v>
      </c>
      <c r="D494" s="291" t="s">
        <v>972</v>
      </c>
      <c r="E494" s="291"/>
      <c r="F494" s="292">
        <v>675000</v>
      </c>
      <c r="G494" s="292">
        <v>8500200</v>
      </c>
      <c r="H494" s="292">
        <v>8387240</v>
      </c>
      <c r="I494" s="293">
        <v>1242.5540740740742</v>
      </c>
      <c r="J494" s="294">
        <v>98.67109009199784</v>
      </c>
    </row>
    <row r="495" spans="1:10" ht="79.5" customHeight="1" x14ac:dyDescent="0.3">
      <c r="A495" s="290" t="s">
        <v>973</v>
      </c>
      <c r="B495" s="291" t="s">
        <v>1366</v>
      </c>
      <c r="C495" s="291" t="s">
        <v>1395</v>
      </c>
      <c r="D495" s="291" t="s">
        <v>974</v>
      </c>
      <c r="E495" s="291"/>
      <c r="F495" s="292">
        <v>675000</v>
      </c>
      <c r="G495" s="292">
        <v>8500200</v>
      </c>
      <c r="H495" s="292">
        <v>8387240</v>
      </c>
      <c r="I495" s="293">
        <v>1242.5540740740742</v>
      </c>
      <c r="J495" s="294">
        <v>98.67109009199784</v>
      </c>
    </row>
    <row r="496" spans="1:10" ht="68.25" customHeight="1" x14ac:dyDescent="0.3">
      <c r="A496" s="290" t="s">
        <v>749</v>
      </c>
      <c r="B496" s="291" t="s">
        <v>1366</v>
      </c>
      <c r="C496" s="291" t="s">
        <v>1395</v>
      </c>
      <c r="D496" s="291" t="s">
        <v>750</v>
      </c>
      <c r="E496" s="291"/>
      <c r="F496" s="292">
        <v>175000</v>
      </c>
      <c r="G496" s="292">
        <v>8500200</v>
      </c>
      <c r="H496" s="292">
        <v>8387240</v>
      </c>
      <c r="I496" s="293">
        <v>4792.7085714285713</v>
      </c>
      <c r="J496" s="294">
        <v>98.67109009199784</v>
      </c>
    </row>
    <row r="497" spans="1:10" ht="45.75" customHeight="1" x14ac:dyDescent="0.3">
      <c r="A497" s="290" t="s">
        <v>329</v>
      </c>
      <c r="B497" s="291" t="s">
        <v>1366</v>
      </c>
      <c r="C497" s="291" t="s">
        <v>1395</v>
      </c>
      <c r="D497" s="291" t="s">
        <v>750</v>
      </c>
      <c r="E497" s="291" t="s">
        <v>330</v>
      </c>
      <c r="F497" s="292">
        <v>175000</v>
      </c>
      <c r="G497" s="292">
        <v>122000</v>
      </c>
      <c r="H497" s="292">
        <v>9520</v>
      </c>
      <c r="I497" s="293">
        <v>5.4399999999999995</v>
      </c>
      <c r="J497" s="294">
        <v>7.8032786885245899</v>
      </c>
    </row>
    <row r="498" spans="1:10" ht="45.75" customHeight="1" x14ac:dyDescent="0.3">
      <c r="A498" s="290" t="s">
        <v>331</v>
      </c>
      <c r="B498" s="291" t="s">
        <v>1366</v>
      </c>
      <c r="C498" s="291" t="s">
        <v>1395</v>
      </c>
      <c r="D498" s="291" t="s">
        <v>750</v>
      </c>
      <c r="E498" s="291" t="s">
        <v>332</v>
      </c>
      <c r="F498" s="292">
        <v>175000</v>
      </c>
      <c r="G498" s="292">
        <v>122000</v>
      </c>
      <c r="H498" s="292">
        <v>9520</v>
      </c>
      <c r="I498" s="293">
        <v>5.4399999999999995</v>
      </c>
      <c r="J498" s="294">
        <v>7.8032786885245899</v>
      </c>
    </row>
    <row r="499" spans="1:10" ht="45.75" customHeight="1" x14ac:dyDescent="0.3">
      <c r="A499" s="290" t="s">
        <v>371</v>
      </c>
      <c r="B499" s="291" t="s">
        <v>1366</v>
      </c>
      <c r="C499" s="291" t="s">
        <v>1395</v>
      </c>
      <c r="D499" s="291" t="s">
        <v>750</v>
      </c>
      <c r="E499" s="291" t="s">
        <v>372</v>
      </c>
      <c r="F499" s="292">
        <v>0</v>
      </c>
      <c r="G499" s="292">
        <v>8378200</v>
      </c>
      <c r="H499" s="292">
        <v>8377720</v>
      </c>
      <c r="I499" s="293">
        <v>0</v>
      </c>
      <c r="J499" s="294">
        <v>99.994270845766394</v>
      </c>
    </row>
    <row r="500" spans="1:10" ht="15" customHeight="1" x14ac:dyDescent="0.3">
      <c r="A500" s="290" t="s">
        <v>373</v>
      </c>
      <c r="B500" s="291" t="s">
        <v>1366</v>
      </c>
      <c r="C500" s="291" t="s">
        <v>1395</v>
      </c>
      <c r="D500" s="291" t="s">
        <v>750</v>
      </c>
      <c r="E500" s="291" t="s">
        <v>374</v>
      </c>
      <c r="F500" s="292">
        <v>0</v>
      </c>
      <c r="G500" s="292">
        <v>8378200</v>
      </c>
      <c r="H500" s="292">
        <v>8377720</v>
      </c>
      <c r="I500" s="293">
        <v>0</v>
      </c>
      <c r="J500" s="294">
        <v>99.994270845766394</v>
      </c>
    </row>
    <row r="501" spans="1:10" ht="45.75" customHeight="1" x14ac:dyDescent="0.3">
      <c r="A501" s="290" t="s">
        <v>825</v>
      </c>
      <c r="B501" s="291" t="s">
        <v>1366</v>
      </c>
      <c r="C501" s="291" t="s">
        <v>1395</v>
      </c>
      <c r="D501" s="291" t="s">
        <v>826</v>
      </c>
      <c r="E501" s="291"/>
      <c r="F501" s="292">
        <v>500000</v>
      </c>
      <c r="G501" s="292">
        <v>0</v>
      </c>
      <c r="H501" s="292">
        <v>0</v>
      </c>
      <c r="I501" s="293">
        <v>0</v>
      </c>
      <c r="J501" s="294">
        <v>0</v>
      </c>
    </row>
    <row r="502" spans="1:10" ht="45.75" customHeight="1" x14ac:dyDescent="0.3">
      <c r="A502" s="290" t="s">
        <v>329</v>
      </c>
      <c r="B502" s="291" t="s">
        <v>1366</v>
      </c>
      <c r="C502" s="291" t="s">
        <v>1395</v>
      </c>
      <c r="D502" s="291" t="s">
        <v>826</v>
      </c>
      <c r="E502" s="291" t="s">
        <v>330</v>
      </c>
      <c r="F502" s="292">
        <v>500000</v>
      </c>
      <c r="G502" s="292">
        <v>0</v>
      </c>
      <c r="H502" s="292">
        <v>0</v>
      </c>
      <c r="I502" s="293">
        <v>0</v>
      </c>
      <c r="J502" s="294">
        <v>0</v>
      </c>
    </row>
    <row r="503" spans="1:10" ht="45.75" customHeight="1" x14ac:dyDescent="0.3">
      <c r="A503" s="290" t="s">
        <v>331</v>
      </c>
      <c r="B503" s="291" t="s">
        <v>1366</v>
      </c>
      <c r="C503" s="291" t="s">
        <v>1395</v>
      </c>
      <c r="D503" s="291" t="s">
        <v>826</v>
      </c>
      <c r="E503" s="291" t="s">
        <v>332</v>
      </c>
      <c r="F503" s="292">
        <v>500000</v>
      </c>
      <c r="G503" s="292">
        <v>0</v>
      </c>
      <c r="H503" s="292">
        <v>0</v>
      </c>
      <c r="I503" s="293">
        <v>0</v>
      </c>
      <c r="J503" s="294">
        <v>0</v>
      </c>
    </row>
    <row r="504" spans="1:10" ht="34.5" customHeight="1" x14ac:dyDescent="0.3">
      <c r="A504" s="290" t="s">
        <v>964</v>
      </c>
      <c r="B504" s="291" t="s">
        <v>1366</v>
      </c>
      <c r="C504" s="291" t="s">
        <v>1395</v>
      </c>
      <c r="D504" s="291" t="s">
        <v>965</v>
      </c>
      <c r="E504" s="291"/>
      <c r="F504" s="292">
        <v>16392000</v>
      </c>
      <c r="G504" s="292">
        <v>13340164.470000001</v>
      </c>
      <c r="H504" s="292">
        <v>12630748.82</v>
      </c>
      <c r="I504" s="293">
        <v>77.054348584675452</v>
      </c>
      <c r="J504" s="294">
        <v>94.682107168953067</v>
      </c>
    </row>
    <row r="505" spans="1:10" ht="34.5" customHeight="1" x14ac:dyDescent="0.3">
      <c r="A505" s="290" t="s">
        <v>1154</v>
      </c>
      <c r="B505" s="291" t="s">
        <v>1366</v>
      </c>
      <c r="C505" s="291" t="s">
        <v>1395</v>
      </c>
      <c r="D505" s="291" t="s">
        <v>1151</v>
      </c>
      <c r="E505" s="291"/>
      <c r="F505" s="292">
        <v>0</v>
      </c>
      <c r="G505" s="292">
        <v>55000</v>
      </c>
      <c r="H505" s="292">
        <v>54698.720000000001</v>
      </c>
      <c r="I505" s="293">
        <v>0</v>
      </c>
      <c r="J505" s="294">
        <v>99.452218181818182</v>
      </c>
    </row>
    <row r="506" spans="1:10" ht="79.5" customHeight="1" x14ac:dyDescent="0.3">
      <c r="A506" s="290" t="s">
        <v>1155</v>
      </c>
      <c r="B506" s="291" t="s">
        <v>1366</v>
      </c>
      <c r="C506" s="291" t="s">
        <v>1395</v>
      </c>
      <c r="D506" s="291" t="s">
        <v>1152</v>
      </c>
      <c r="E506" s="291"/>
      <c r="F506" s="292">
        <v>0</v>
      </c>
      <c r="G506" s="292">
        <v>55000</v>
      </c>
      <c r="H506" s="292">
        <v>54698.720000000001</v>
      </c>
      <c r="I506" s="293">
        <v>0</v>
      </c>
      <c r="J506" s="294">
        <v>99.452218181818182</v>
      </c>
    </row>
    <row r="507" spans="1:10" ht="124.5" customHeight="1" x14ac:dyDescent="0.3">
      <c r="A507" s="290" t="s">
        <v>1156</v>
      </c>
      <c r="B507" s="291" t="s">
        <v>1366</v>
      </c>
      <c r="C507" s="291" t="s">
        <v>1395</v>
      </c>
      <c r="D507" s="291" t="s">
        <v>1153</v>
      </c>
      <c r="E507" s="291"/>
      <c r="F507" s="292">
        <v>0</v>
      </c>
      <c r="G507" s="292">
        <v>55000</v>
      </c>
      <c r="H507" s="292">
        <v>54698.720000000001</v>
      </c>
      <c r="I507" s="293">
        <v>0</v>
      </c>
      <c r="J507" s="294">
        <v>99.452218181818182</v>
      </c>
    </row>
    <row r="508" spans="1:10" ht="45.75" customHeight="1" x14ac:dyDescent="0.3">
      <c r="A508" s="290" t="s">
        <v>329</v>
      </c>
      <c r="B508" s="291" t="s">
        <v>1366</v>
      </c>
      <c r="C508" s="291" t="s">
        <v>1395</v>
      </c>
      <c r="D508" s="291" t="s">
        <v>1153</v>
      </c>
      <c r="E508" s="291" t="s">
        <v>330</v>
      </c>
      <c r="F508" s="292">
        <v>0</v>
      </c>
      <c r="G508" s="292">
        <v>55000</v>
      </c>
      <c r="H508" s="292">
        <v>54698.720000000001</v>
      </c>
      <c r="I508" s="293">
        <v>0</v>
      </c>
      <c r="J508" s="294">
        <v>99.452218181818182</v>
      </c>
    </row>
    <row r="509" spans="1:10" ht="45.75" customHeight="1" x14ac:dyDescent="0.3">
      <c r="A509" s="290" t="s">
        <v>331</v>
      </c>
      <c r="B509" s="291" t="s">
        <v>1366</v>
      </c>
      <c r="C509" s="291" t="s">
        <v>1395</v>
      </c>
      <c r="D509" s="291" t="s">
        <v>1153</v>
      </c>
      <c r="E509" s="291" t="s">
        <v>332</v>
      </c>
      <c r="F509" s="292">
        <v>0</v>
      </c>
      <c r="G509" s="292">
        <v>55000</v>
      </c>
      <c r="H509" s="292">
        <v>54698.720000000001</v>
      </c>
      <c r="I509" s="293">
        <v>0</v>
      </c>
      <c r="J509" s="294">
        <v>99.452218181818182</v>
      </c>
    </row>
    <row r="510" spans="1:10" ht="23.25" customHeight="1" x14ac:dyDescent="0.3">
      <c r="A510" s="290" t="s">
        <v>446</v>
      </c>
      <c r="B510" s="291" t="s">
        <v>1366</v>
      </c>
      <c r="C510" s="291" t="s">
        <v>1395</v>
      </c>
      <c r="D510" s="291" t="s">
        <v>1041</v>
      </c>
      <c r="E510" s="291"/>
      <c r="F510" s="292">
        <v>16392000</v>
      </c>
      <c r="G510" s="292">
        <v>13285164.470000001</v>
      </c>
      <c r="H510" s="292">
        <v>12576050.1</v>
      </c>
      <c r="I510" s="293">
        <v>76.720657027818447</v>
      </c>
      <c r="J510" s="294">
        <v>94.6623591179372</v>
      </c>
    </row>
    <row r="511" spans="1:10" ht="57" customHeight="1" x14ac:dyDescent="0.3">
      <c r="A511" s="290" t="s">
        <v>344</v>
      </c>
      <c r="B511" s="291" t="s">
        <v>1366</v>
      </c>
      <c r="C511" s="291" t="s">
        <v>1395</v>
      </c>
      <c r="D511" s="291" t="s">
        <v>1042</v>
      </c>
      <c r="E511" s="291"/>
      <c r="F511" s="292">
        <v>16392000</v>
      </c>
      <c r="G511" s="292">
        <v>13285164.470000001</v>
      </c>
      <c r="H511" s="292">
        <v>12576050.1</v>
      </c>
      <c r="I511" s="293">
        <v>76.720657027818447</v>
      </c>
      <c r="J511" s="294">
        <v>94.6623591179372</v>
      </c>
    </row>
    <row r="512" spans="1:10" ht="68.25" customHeight="1" x14ac:dyDescent="0.3">
      <c r="A512" s="290" t="s">
        <v>827</v>
      </c>
      <c r="B512" s="291" t="s">
        <v>1366</v>
      </c>
      <c r="C512" s="291" t="s">
        <v>1395</v>
      </c>
      <c r="D512" s="291" t="s">
        <v>828</v>
      </c>
      <c r="E512" s="291"/>
      <c r="F512" s="292">
        <v>16392000</v>
      </c>
      <c r="G512" s="292">
        <v>13285164.470000001</v>
      </c>
      <c r="H512" s="292">
        <v>12576050.1</v>
      </c>
      <c r="I512" s="293">
        <v>76.720657027818447</v>
      </c>
      <c r="J512" s="294">
        <v>94.6623591179372</v>
      </c>
    </row>
    <row r="513" spans="1:10" ht="113.25" customHeight="1" x14ac:dyDescent="0.3">
      <c r="A513" s="290" t="s">
        <v>326</v>
      </c>
      <c r="B513" s="291" t="s">
        <v>1366</v>
      </c>
      <c r="C513" s="291" t="s">
        <v>1395</v>
      </c>
      <c r="D513" s="291" t="s">
        <v>828</v>
      </c>
      <c r="E513" s="291" t="s">
        <v>249</v>
      </c>
      <c r="F513" s="292">
        <v>15132500</v>
      </c>
      <c r="G513" s="292">
        <v>12500482.449999999</v>
      </c>
      <c r="H513" s="292">
        <v>12331589.91</v>
      </c>
      <c r="I513" s="293">
        <v>81.490764315215586</v>
      </c>
      <c r="J513" s="294">
        <v>98.648911826599146</v>
      </c>
    </row>
    <row r="514" spans="1:10" ht="34.5" customHeight="1" x14ac:dyDescent="0.3">
      <c r="A514" s="290" t="s">
        <v>369</v>
      </c>
      <c r="B514" s="291" t="s">
        <v>1366</v>
      </c>
      <c r="C514" s="291" t="s">
        <v>1395</v>
      </c>
      <c r="D514" s="291" t="s">
        <v>828</v>
      </c>
      <c r="E514" s="291" t="s">
        <v>370</v>
      </c>
      <c r="F514" s="292">
        <v>15132500</v>
      </c>
      <c r="G514" s="292">
        <v>12500482.449999999</v>
      </c>
      <c r="H514" s="292">
        <v>12331589.91</v>
      </c>
      <c r="I514" s="293">
        <v>81.490764315215586</v>
      </c>
      <c r="J514" s="294">
        <v>98.648911826599146</v>
      </c>
    </row>
    <row r="515" spans="1:10" ht="45.75" customHeight="1" x14ac:dyDescent="0.3">
      <c r="A515" s="290" t="s">
        <v>329</v>
      </c>
      <c r="B515" s="291" t="s">
        <v>1366</v>
      </c>
      <c r="C515" s="291" t="s">
        <v>1395</v>
      </c>
      <c r="D515" s="291" t="s">
        <v>828</v>
      </c>
      <c r="E515" s="291" t="s">
        <v>330</v>
      </c>
      <c r="F515" s="292">
        <v>1259500</v>
      </c>
      <c r="G515" s="292">
        <v>784682.02</v>
      </c>
      <c r="H515" s="292">
        <v>244460.19</v>
      </c>
      <c r="I515" s="293">
        <v>19.409304485907107</v>
      </c>
      <c r="J515" s="294">
        <v>31.154045048719226</v>
      </c>
    </row>
    <row r="516" spans="1:10" ht="45.75" customHeight="1" x14ac:dyDescent="0.3">
      <c r="A516" s="290" t="s">
        <v>331</v>
      </c>
      <c r="B516" s="291" t="s">
        <v>1366</v>
      </c>
      <c r="C516" s="291" t="s">
        <v>1395</v>
      </c>
      <c r="D516" s="291" t="s">
        <v>828</v>
      </c>
      <c r="E516" s="291" t="s">
        <v>332</v>
      </c>
      <c r="F516" s="292">
        <v>1259500</v>
      </c>
      <c r="G516" s="292">
        <v>784682.02</v>
      </c>
      <c r="H516" s="292">
        <v>244460.19</v>
      </c>
      <c r="I516" s="293">
        <v>19.409304485907107</v>
      </c>
      <c r="J516" s="294">
        <v>31.154045048719226</v>
      </c>
    </row>
    <row r="517" spans="1:10" ht="23.25" customHeight="1" x14ac:dyDescent="0.3">
      <c r="A517" s="290" t="s">
        <v>1573</v>
      </c>
      <c r="B517" s="291" t="s">
        <v>1384</v>
      </c>
      <c r="C517" s="291"/>
      <c r="D517" s="291"/>
      <c r="E517" s="291"/>
      <c r="F517" s="292">
        <v>1410956000</v>
      </c>
      <c r="G517" s="292">
        <v>1628389303.5999999</v>
      </c>
      <c r="H517" s="292">
        <v>1475266365.1900001</v>
      </c>
      <c r="I517" s="293">
        <v>104.55792846764889</v>
      </c>
      <c r="J517" s="294">
        <v>90.596662722392011</v>
      </c>
    </row>
    <row r="518" spans="1:10" ht="15" customHeight="1" x14ac:dyDescent="0.3">
      <c r="A518" s="290" t="s">
        <v>403</v>
      </c>
      <c r="B518" s="291" t="s">
        <v>1384</v>
      </c>
      <c r="C518" s="291" t="s">
        <v>1363</v>
      </c>
      <c r="D518" s="291"/>
      <c r="E518" s="291"/>
      <c r="F518" s="292">
        <v>42035300</v>
      </c>
      <c r="G518" s="292">
        <v>79983490</v>
      </c>
      <c r="H518" s="292">
        <v>64190502.579999998</v>
      </c>
      <c r="I518" s="293">
        <v>152.70618404055639</v>
      </c>
      <c r="J518" s="294">
        <v>80.254690786811125</v>
      </c>
    </row>
    <row r="519" spans="1:10" ht="45.75" customHeight="1" x14ac:dyDescent="0.3">
      <c r="A519" s="290" t="s">
        <v>931</v>
      </c>
      <c r="B519" s="291" t="s">
        <v>1384</v>
      </c>
      <c r="C519" s="291" t="s">
        <v>1363</v>
      </c>
      <c r="D519" s="291" t="s">
        <v>375</v>
      </c>
      <c r="E519" s="291"/>
      <c r="F519" s="292">
        <v>33147800</v>
      </c>
      <c r="G519" s="292">
        <v>56051140</v>
      </c>
      <c r="H519" s="292">
        <v>42383854.219999999</v>
      </c>
      <c r="I519" s="293">
        <v>127.86324950675458</v>
      </c>
      <c r="J519" s="294">
        <v>75.616399987582767</v>
      </c>
    </row>
    <row r="520" spans="1:10" ht="23.25" customHeight="1" x14ac:dyDescent="0.3">
      <c r="A520" s="290" t="s">
        <v>971</v>
      </c>
      <c r="B520" s="291" t="s">
        <v>1384</v>
      </c>
      <c r="C520" s="291" t="s">
        <v>1363</v>
      </c>
      <c r="D520" s="291" t="s">
        <v>972</v>
      </c>
      <c r="E520" s="291"/>
      <c r="F520" s="292">
        <v>33147800</v>
      </c>
      <c r="G520" s="292">
        <v>56051140</v>
      </c>
      <c r="H520" s="292">
        <v>42383854.219999999</v>
      </c>
      <c r="I520" s="293">
        <v>127.86324950675458</v>
      </c>
      <c r="J520" s="294">
        <v>75.616399987582767</v>
      </c>
    </row>
    <row r="521" spans="1:10" ht="79.5" customHeight="1" x14ac:dyDescent="0.3">
      <c r="A521" s="290" t="s">
        <v>973</v>
      </c>
      <c r="B521" s="291" t="s">
        <v>1384</v>
      </c>
      <c r="C521" s="291" t="s">
        <v>1363</v>
      </c>
      <c r="D521" s="291" t="s">
        <v>974</v>
      </c>
      <c r="E521" s="291"/>
      <c r="F521" s="292">
        <v>33147800</v>
      </c>
      <c r="G521" s="292">
        <v>56051140</v>
      </c>
      <c r="H521" s="292">
        <v>42383854.219999999</v>
      </c>
      <c r="I521" s="293">
        <v>127.86324950675458</v>
      </c>
      <c r="J521" s="294">
        <v>75.616399987582767</v>
      </c>
    </row>
    <row r="522" spans="1:10" ht="68.25" customHeight="1" x14ac:dyDescent="0.3">
      <c r="A522" s="290" t="s">
        <v>749</v>
      </c>
      <c r="B522" s="291" t="s">
        <v>1384</v>
      </c>
      <c r="C522" s="291" t="s">
        <v>1363</v>
      </c>
      <c r="D522" s="291" t="s">
        <v>750</v>
      </c>
      <c r="E522" s="291"/>
      <c r="F522" s="292">
        <v>7300000</v>
      </c>
      <c r="G522" s="292">
        <v>24945270</v>
      </c>
      <c r="H522" s="292">
        <v>11291626.91</v>
      </c>
      <c r="I522" s="293">
        <v>154.67982068493151</v>
      </c>
      <c r="J522" s="294">
        <v>45.265603098302805</v>
      </c>
    </row>
    <row r="523" spans="1:10" ht="45.75" customHeight="1" x14ac:dyDescent="0.3">
      <c r="A523" s="290" t="s">
        <v>329</v>
      </c>
      <c r="B523" s="291" t="s">
        <v>1384</v>
      </c>
      <c r="C523" s="291" t="s">
        <v>1363</v>
      </c>
      <c r="D523" s="291" t="s">
        <v>750</v>
      </c>
      <c r="E523" s="291" t="s">
        <v>330</v>
      </c>
      <c r="F523" s="292">
        <v>7300000</v>
      </c>
      <c r="G523" s="292">
        <v>24945270</v>
      </c>
      <c r="H523" s="292">
        <v>11291626.91</v>
      </c>
      <c r="I523" s="293">
        <v>154.67982068493151</v>
      </c>
      <c r="J523" s="294">
        <v>45.265603098302805</v>
      </c>
    </row>
    <row r="524" spans="1:10" ht="45.75" customHeight="1" x14ac:dyDescent="0.3">
      <c r="A524" s="290" t="s">
        <v>331</v>
      </c>
      <c r="B524" s="291" t="s">
        <v>1384</v>
      </c>
      <c r="C524" s="291" t="s">
        <v>1363</v>
      </c>
      <c r="D524" s="291" t="s">
        <v>750</v>
      </c>
      <c r="E524" s="291" t="s">
        <v>332</v>
      </c>
      <c r="F524" s="292">
        <v>7300000</v>
      </c>
      <c r="G524" s="292">
        <v>24945270</v>
      </c>
      <c r="H524" s="292">
        <v>11291626.91</v>
      </c>
      <c r="I524" s="293">
        <v>154.67982068493151</v>
      </c>
      <c r="J524" s="294">
        <v>45.265603098302805</v>
      </c>
    </row>
    <row r="525" spans="1:10" ht="34.5" customHeight="1" x14ac:dyDescent="0.3">
      <c r="A525" s="290" t="s">
        <v>829</v>
      </c>
      <c r="B525" s="291" t="s">
        <v>1384</v>
      </c>
      <c r="C525" s="291" t="s">
        <v>1363</v>
      </c>
      <c r="D525" s="291" t="s">
        <v>830</v>
      </c>
      <c r="E525" s="291"/>
      <c r="F525" s="292">
        <v>25847800</v>
      </c>
      <c r="G525" s="292">
        <v>31105870</v>
      </c>
      <c r="H525" s="292">
        <v>31092227.309999999</v>
      </c>
      <c r="I525" s="293">
        <v>120.28964673976121</v>
      </c>
      <c r="J525" s="294">
        <v>99.956141107771614</v>
      </c>
    </row>
    <row r="526" spans="1:10" ht="45.75" customHeight="1" x14ac:dyDescent="0.3">
      <c r="A526" s="290" t="s">
        <v>329</v>
      </c>
      <c r="B526" s="291" t="s">
        <v>1384</v>
      </c>
      <c r="C526" s="291" t="s">
        <v>1363</v>
      </c>
      <c r="D526" s="291" t="s">
        <v>830</v>
      </c>
      <c r="E526" s="291" t="s">
        <v>330</v>
      </c>
      <c r="F526" s="292">
        <v>25847800</v>
      </c>
      <c r="G526" s="292">
        <v>31105870</v>
      </c>
      <c r="H526" s="292">
        <v>31092227.309999999</v>
      </c>
      <c r="I526" s="293">
        <v>120.28964673976121</v>
      </c>
      <c r="J526" s="294">
        <v>99.956141107771614</v>
      </c>
    </row>
    <row r="527" spans="1:10" ht="45.75" customHeight="1" x14ac:dyDescent="0.3">
      <c r="A527" s="290" t="s">
        <v>331</v>
      </c>
      <c r="B527" s="291" t="s">
        <v>1384</v>
      </c>
      <c r="C527" s="291" t="s">
        <v>1363</v>
      </c>
      <c r="D527" s="291" t="s">
        <v>830</v>
      </c>
      <c r="E527" s="291" t="s">
        <v>332</v>
      </c>
      <c r="F527" s="292">
        <v>25847800</v>
      </c>
      <c r="G527" s="292">
        <v>31105870</v>
      </c>
      <c r="H527" s="292">
        <v>31092227.309999999</v>
      </c>
      <c r="I527" s="293">
        <v>120.28964673976121</v>
      </c>
      <c r="J527" s="294">
        <v>99.956141107771614</v>
      </c>
    </row>
    <row r="528" spans="1:10" ht="45.75" customHeight="1" x14ac:dyDescent="0.3">
      <c r="A528" s="290" t="s">
        <v>1032</v>
      </c>
      <c r="B528" s="291" t="s">
        <v>1384</v>
      </c>
      <c r="C528" s="291" t="s">
        <v>1363</v>
      </c>
      <c r="D528" s="291" t="s">
        <v>414</v>
      </c>
      <c r="E528" s="291"/>
      <c r="F528" s="292">
        <v>8887500</v>
      </c>
      <c r="G528" s="292">
        <v>9832350</v>
      </c>
      <c r="H528" s="292">
        <v>7708108.3600000003</v>
      </c>
      <c r="I528" s="293">
        <v>86.729770576652612</v>
      </c>
      <c r="J528" s="294">
        <v>78.395382182286028</v>
      </c>
    </row>
    <row r="529" spans="1:10" ht="57" customHeight="1" x14ac:dyDescent="0.3">
      <c r="A529" s="290" t="s">
        <v>1043</v>
      </c>
      <c r="B529" s="291" t="s">
        <v>1384</v>
      </c>
      <c r="C529" s="291" t="s">
        <v>1363</v>
      </c>
      <c r="D529" s="291" t="s">
        <v>1044</v>
      </c>
      <c r="E529" s="291"/>
      <c r="F529" s="292">
        <v>8887500</v>
      </c>
      <c r="G529" s="292">
        <v>9832350</v>
      </c>
      <c r="H529" s="292">
        <v>7708108.3600000003</v>
      </c>
      <c r="I529" s="293">
        <v>86.729770576652612</v>
      </c>
      <c r="J529" s="294">
        <v>78.395382182286028</v>
      </c>
    </row>
    <row r="530" spans="1:10" ht="45.75" customHeight="1" x14ac:dyDescent="0.3">
      <c r="A530" s="290" t="s">
        <v>405</v>
      </c>
      <c r="B530" s="291" t="s">
        <v>1384</v>
      </c>
      <c r="C530" s="291" t="s">
        <v>1363</v>
      </c>
      <c r="D530" s="291" t="s">
        <v>1045</v>
      </c>
      <c r="E530" s="291"/>
      <c r="F530" s="292">
        <v>3887500</v>
      </c>
      <c r="G530" s="292">
        <v>2652350</v>
      </c>
      <c r="H530" s="292">
        <v>2652283.91</v>
      </c>
      <c r="I530" s="293">
        <v>68.225952668810294</v>
      </c>
      <c r="J530" s="294">
        <v>99.99750824740326</v>
      </c>
    </row>
    <row r="531" spans="1:10" ht="23.25" customHeight="1" x14ac:dyDescent="0.3">
      <c r="A531" s="290" t="s">
        <v>407</v>
      </c>
      <c r="B531" s="291" t="s">
        <v>1384</v>
      </c>
      <c r="C531" s="291" t="s">
        <v>1363</v>
      </c>
      <c r="D531" s="291" t="s">
        <v>831</v>
      </c>
      <c r="E531" s="291"/>
      <c r="F531" s="292">
        <v>3887500</v>
      </c>
      <c r="G531" s="292">
        <v>2652350</v>
      </c>
      <c r="H531" s="292">
        <v>2652283.91</v>
      </c>
      <c r="I531" s="293">
        <v>68.225952668810294</v>
      </c>
      <c r="J531" s="294">
        <v>99.99750824740326</v>
      </c>
    </row>
    <row r="532" spans="1:10" ht="23.25" customHeight="1" x14ac:dyDescent="0.3">
      <c r="A532" s="290" t="s">
        <v>333</v>
      </c>
      <c r="B532" s="291" t="s">
        <v>1384</v>
      </c>
      <c r="C532" s="291" t="s">
        <v>1363</v>
      </c>
      <c r="D532" s="291" t="s">
        <v>831</v>
      </c>
      <c r="E532" s="291" t="s">
        <v>334</v>
      </c>
      <c r="F532" s="292">
        <v>3887500</v>
      </c>
      <c r="G532" s="292">
        <v>2652350</v>
      </c>
      <c r="H532" s="292">
        <v>2652283.91</v>
      </c>
      <c r="I532" s="293">
        <v>68.225952668810294</v>
      </c>
      <c r="J532" s="294">
        <v>99.99750824740326</v>
      </c>
    </row>
    <row r="533" spans="1:10" ht="102" customHeight="1" x14ac:dyDescent="0.3">
      <c r="A533" s="290" t="s">
        <v>360</v>
      </c>
      <c r="B533" s="291" t="s">
        <v>1384</v>
      </c>
      <c r="C533" s="291" t="s">
        <v>1363</v>
      </c>
      <c r="D533" s="291" t="s">
        <v>831</v>
      </c>
      <c r="E533" s="291" t="s">
        <v>317</v>
      </c>
      <c r="F533" s="292">
        <v>3887500</v>
      </c>
      <c r="G533" s="292">
        <v>2652350</v>
      </c>
      <c r="H533" s="292">
        <v>2652283.91</v>
      </c>
      <c r="I533" s="293">
        <v>68.225952668810294</v>
      </c>
      <c r="J533" s="294">
        <v>99.99750824740326</v>
      </c>
    </row>
    <row r="534" spans="1:10" ht="79.5" customHeight="1" x14ac:dyDescent="0.3">
      <c r="A534" s="290" t="s">
        <v>1046</v>
      </c>
      <c r="B534" s="291" t="s">
        <v>1384</v>
      </c>
      <c r="C534" s="291" t="s">
        <v>1363</v>
      </c>
      <c r="D534" s="291" t="s">
        <v>1047</v>
      </c>
      <c r="E534" s="291"/>
      <c r="F534" s="292">
        <v>5000000</v>
      </c>
      <c r="G534" s="292">
        <v>7180000</v>
      </c>
      <c r="H534" s="292">
        <v>5055824.45</v>
      </c>
      <c r="I534" s="293">
        <v>101.11648900000002</v>
      </c>
      <c r="J534" s="294">
        <v>70.415382311977709</v>
      </c>
    </row>
    <row r="535" spans="1:10" ht="34.5" customHeight="1" x14ac:dyDescent="0.3">
      <c r="A535" s="290" t="s">
        <v>832</v>
      </c>
      <c r="B535" s="291" t="s">
        <v>1384</v>
      </c>
      <c r="C535" s="291" t="s">
        <v>1363</v>
      </c>
      <c r="D535" s="291" t="s">
        <v>833</v>
      </c>
      <c r="E535" s="291"/>
      <c r="F535" s="292">
        <v>5000000</v>
      </c>
      <c r="G535" s="292">
        <v>7180000</v>
      </c>
      <c r="H535" s="292">
        <v>5055824.45</v>
      </c>
      <c r="I535" s="293">
        <v>101.11648900000002</v>
      </c>
      <c r="J535" s="294">
        <v>70.415382311977709</v>
      </c>
    </row>
    <row r="536" spans="1:10" ht="23.25" customHeight="1" x14ac:dyDescent="0.3">
      <c r="A536" s="290" t="s">
        <v>333</v>
      </c>
      <c r="B536" s="291" t="s">
        <v>1384</v>
      </c>
      <c r="C536" s="291" t="s">
        <v>1363</v>
      </c>
      <c r="D536" s="291" t="s">
        <v>833</v>
      </c>
      <c r="E536" s="291" t="s">
        <v>334</v>
      </c>
      <c r="F536" s="292">
        <v>5000000</v>
      </c>
      <c r="G536" s="292">
        <v>7180000</v>
      </c>
      <c r="H536" s="292">
        <v>5055824.45</v>
      </c>
      <c r="I536" s="293">
        <v>101.11648900000002</v>
      </c>
      <c r="J536" s="294">
        <v>70.415382311977709</v>
      </c>
    </row>
    <row r="537" spans="1:10" ht="102" customHeight="1" x14ac:dyDescent="0.3">
      <c r="A537" s="290" t="s">
        <v>360</v>
      </c>
      <c r="B537" s="291" t="s">
        <v>1384</v>
      </c>
      <c r="C537" s="291" t="s">
        <v>1363</v>
      </c>
      <c r="D537" s="291" t="s">
        <v>833</v>
      </c>
      <c r="E537" s="291" t="s">
        <v>317</v>
      </c>
      <c r="F537" s="292">
        <v>5000000</v>
      </c>
      <c r="G537" s="292">
        <v>7180000</v>
      </c>
      <c r="H537" s="292">
        <v>5055824.45</v>
      </c>
      <c r="I537" s="293">
        <v>101.11648900000002</v>
      </c>
      <c r="J537" s="294">
        <v>70.415382311977709</v>
      </c>
    </row>
    <row r="538" spans="1:10" ht="45.75" customHeight="1" x14ac:dyDescent="0.3">
      <c r="A538" s="290" t="s">
        <v>1396</v>
      </c>
      <c r="B538" s="291" t="s">
        <v>1384</v>
      </c>
      <c r="C538" s="291" t="s">
        <v>1363</v>
      </c>
      <c r="D538" s="291" t="s">
        <v>1397</v>
      </c>
      <c r="E538" s="291"/>
      <c r="F538" s="292">
        <v>0</v>
      </c>
      <c r="G538" s="292">
        <v>14100000</v>
      </c>
      <c r="H538" s="292">
        <v>14098540</v>
      </c>
      <c r="I538" s="293">
        <v>0</v>
      </c>
      <c r="J538" s="294">
        <v>99.989645390070919</v>
      </c>
    </row>
    <row r="539" spans="1:10" ht="57" customHeight="1" x14ac:dyDescent="0.3">
      <c r="A539" s="290" t="s">
        <v>1398</v>
      </c>
      <c r="B539" s="291" t="s">
        <v>1384</v>
      </c>
      <c r="C539" s="291" t="s">
        <v>1363</v>
      </c>
      <c r="D539" s="291" t="s">
        <v>1399</v>
      </c>
      <c r="E539" s="291"/>
      <c r="F539" s="292">
        <v>0</v>
      </c>
      <c r="G539" s="292">
        <v>14100000</v>
      </c>
      <c r="H539" s="292">
        <v>14098540</v>
      </c>
      <c r="I539" s="293">
        <v>0</v>
      </c>
      <c r="J539" s="294">
        <v>99.989645390070919</v>
      </c>
    </row>
    <row r="540" spans="1:10" ht="45.75" customHeight="1" x14ac:dyDescent="0.3">
      <c r="A540" s="290" t="s">
        <v>1400</v>
      </c>
      <c r="B540" s="291" t="s">
        <v>1384</v>
      </c>
      <c r="C540" s="291" t="s">
        <v>1363</v>
      </c>
      <c r="D540" s="291" t="s">
        <v>1401</v>
      </c>
      <c r="E540" s="291"/>
      <c r="F540" s="292">
        <v>0</v>
      </c>
      <c r="G540" s="292">
        <v>14100000</v>
      </c>
      <c r="H540" s="292">
        <v>14098540</v>
      </c>
      <c r="I540" s="293">
        <v>0</v>
      </c>
      <c r="J540" s="294">
        <v>99.989645390070919</v>
      </c>
    </row>
    <row r="541" spans="1:10" ht="57" customHeight="1" x14ac:dyDescent="0.3">
      <c r="A541" s="290" t="s">
        <v>1402</v>
      </c>
      <c r="B541" s="291" t="s">
        <v>1384</v>
      </c>
      <c r="C541" s="291" t="s">
        <v>1363</v>
      </c>
      <c r="D541" s="291" t="s">
        <v>1403</v>
      </c>
      <c r="E541" s="291"/>
      <c r="F541" s="292">
        <v>0</v>
      </c>
      <c r="G541" s="292">
        <v>14100000</v>
      </c>
      <c r="H541" s="292">
        <v>14098540</v>
      </c>
      <c r="I541" s="293">
        <v>0</v>
      </c>
      <c r="J541" s="294">
        <v>99.989645390070919</v>
      </c>
    </row>
    <row r="542" spans="1:10" ht="23.25" customHeight="1" x14ac:dyDescent="0.3">
      <c r="A542" s="290" t="s">
        <v>333</v>
      </c>
      <c r="B542" s="291" t="s">
        <v>1384</v>
      </c>
      <c r="C542" s="291" t="s">
        <v>1363</v>
      </c>
      <c r="D542" s="291" t="s">
        <v>1403</v>
      </c>
      <c r="E542" s="291" t="s">
        <v>334</v>
      </c>
      <c r="F542" s="292">
        <v>0</v>
      </c>
      <c r="G542" s="292">
        <v>14100000</v>
      </c>
      <c r="H542" s="292">
        <v>14098540</v>
      </c>
      <c r="I542" s="293">
        <v>0</v>
      </c>
      <c r="J542" s="294">
        <v>99.989645390070919</v>
      </c>
    </row>
    <row r="543" spans="1:10" ht="23.25" customHeight="1" x14ac:dyDescent="0.3">
      <c r="A543" s="290" t="s">
        <v>335</v>
      </c>
      <c r="B543" s="291" t="s">
        <v>1384</v>
      </c>
      <c r="C543" s="291" t="s">
        <v>1363</v>
      </c>
      <c r="D543" s="291" t="s">
        <v>1403</v>
      </c>
      <c r="E543" s="291" t="s">
        <v>336</v>
      </c>
      <c r="F543" s="292">
        <v>0</v>
      </c>
      <c r="G543" s="292">
        <v>14100000</v>
      </c>
      <c r="H543" s="292">
        <v>14098540</v>
      </c>
      <c r="I543" s="293">
        <v>0</v>
      </c>
      <c r="J543" s="294">
        <v>99.989645390070919</v>
      </c>
    </row>
    <row r="544" spans="1:10" ht="15" customHeight="1" x14ac:dyDescent="0.3">
      <c r="A544" s="290" t="s">
        <v>408</v>
      </c>
      <c r="B544" s="291" t="s">
        <v>1384</v>
      </c>
      <c r="C544" s="291" t="s">
        <v>1364</v>
      </c>
      <c r="D544" s="291"/>
      <c r="E544" s="291"/>
      <c r="F544" s="292">
        <v>186969830</v>
      </c>
      <c r="G544" s="292">
        <v>196094953.59999999</v>
      </c>
      <c r="H544" s="292">
        <v>105581692.7</v>
      </c>
      <c r="I544" s="293">
        <v>56.469908915251196</v>
      </c>
      <c r="J544" s="294">
        <v>53.842126358523487</v>
      </c>
    </row>
    <row r="545" spans="1:10" ht="45.75" customHeight="1" x14ac:dyDescent="0.3">
      <c r="A545" s="290" t="s">
        <v>953</v>
      </c>
      <c r="B545" s="291" t="s">
        <v>1384</v>
      </c>
      <c r="C545" s="291" t="s">
        <v>1364</v>
      </c>
      <c r="D545" s="291" t="s">
        <v>357</v>
      </c>
      <c r="E545" s="291"/>
      <c r="F545" s="292">
        <v>186969830</v>
      </c>
      <c r="G545" s="292">
        <v>196094953.59999999</v>
      </c>
      <c r="H545" s="292">
        <v>105581692.7</v>
      </c>
      <c r="I545" s="293">
        <v>56.469908915251196</v>
      </c>
      <c r="J545" s="294">
        <v>53.842126358523487</v>
      </c>
    </row>
    <row r="546" spans="1:10" ht="15" customHeight="1" x14ac:dyDescent="0.3">
      <c r="A546" s="290" t="s">
        <v>1056</v>
      </c>
      <c r="B546" s="291" t="s">
        <v>1384</v>
      </c>
      <c r="C546" s="291" t="s">
        <v>1364</v>
      </c>
      <c r="D546" s="291" t="s">
        <v>400</v>
      </c>
      <c r="E546" s="291"/>
      <c r="F546" s="292">
        <v>74569830</v>
      </c>
      <c r="G546" s="292">
        <v>87105403.599999994</v>
      </c>
      <c r="H546" s="292">
        <v>86980943.980000004</v>
      </c>
      <c r="I546" s="293">
        <v>116.64361308051797</v>
      </c>
      <c r="J546" s="294">
        <v>99.857116074484281</v>
      </c>
    </row>
    <row r="547" spans="1:10" ht="113.25" customHeight="1" x14ac:dyDescent="0.3">
      <c r="A547" s="290" t="s">
        <v>1057</v>
      </c>
      <c r="B547" s="291" t="s">
        <v>1384</v>
      </c>
      <c r="C547" s="291" t="s">
        <v>1364</v>
      </c>
      <c r="D547" s="291" t="s">
        <v>1058</v>
      </c>
      <c r="E547" s="291"/>
      <c r="F547" s="292">
        <v>0</v>
      </c>
      <c r="G547" s="292">
        <v>12535573.6</v>
      </c>
      <c r="H547" s="292">
        <v>12531476.699999999</v>
      </c>
      <c r="I547" s="293">
        <v>0</v>
      </c>
      <c r="J547" s="294">
        <v>99.967317809852744</v>
      </c>
    </row>
    <row r="548" spans="1:10" ht="90.75" customHeight="1" x14ac:dyDescent="0.3">
      <c r="A548" s="290" t="s">
        <v>1150</v>
      </c>
      <c r="B548" s="291" t="s">
        <v>1384</v>
      </c>
      <c r="C548" s="291" t="s">
        <v>1364</v>
      </c>
      <c r="D548" s="291" t="s">
        <v>1149</v>
      </c>
      <c r="E548" s="291"/>
      <c r="F548" s="292">
        <v>0</v>
      </c>
      <c r="G548" s="292">
        <v>12535573.6</v>
      </c>
      <c r="H548" s="292">
        <v>12531476.699999999</v>
      </c>
      <c r="I548" s="293">
        <v>0</v>
      </c>
      <c r="J548" s="294">
        <v>99.967317809852744</v>
      </c>
    </row>
    <row r="549" spans="1:10" ht="45.75" customHeight="1" x14ac:dyDescent="0.3">
      <c r="A549" s="290" t="s">
        <v>371</v>
      </c>
      <c r="B549" s="291" t="s">
        <v>1384</v>
      </c>
      <c r="C549" s="291" t="s">
        <v>1364</v>
      </c>
      <c r="D549" s="291" t="s">
        <v>1149</v>
      </c>
      <c r="E549" s="291" t="s">
        <v>372</v>
      </c>
      <c r="F549" s="292">
        <v>0</v>
      </c>
      <c r="G549" s="292">
        <v>12535573.6</v>
      </c>
      <c r="H549" s="292">
        <v>12531476.699999999</v>
      </c>
      <c r="I549" s="293">
        <v>0</v>
      </c>
      <c r="J549" s="294">
        <v>99.967317809852744</v>
      </c>
    </row>
    <row r="550" spans="1:10" ht="15" customHeight="1" x14ac:dyDescent="0.3">
      <c r="A550" s="290" t="s">
        <v>373</v>
      </c>
      <c r="B550" s="291" t="s">
        <v>1384</v>
      </c>
      <c r="C550" s="291" t="s">
        <v>1364</v>
      </c>
      <c r="D550" s="291" t="s">
        <v>1149</v>
      </c>
      <c r="E550" s="291" t="s">
        <v>374</v>
      </c>
      <c r="F550" s="292">
        <v>0</v>
      </c>
      <c r="G550" s="292">
        <v>12535573.6</v>
      </c>
      <c r="H550" s="292">
        <v>12531476.699999999</v>
      </c>
      <c r="I550" s="293">
        <v>0</v>
      </c>
      <c r="J550" s="294">
        <v>99.967317809852744</v>
      </c>
    </row>
    <row r="551" spans="1:10" ht="23.25" customHeight="1" x14ac:dyDescent="0.3">
      <c r="A551" s="290" t="s">
        <v>1574</v>
      </c>
      <c r="B551" s="291" t="s">
        <v>1384</v>
      </c>
      <c r="C551" s="291" t="s">
        <v>1364</v>
      </c>
      <c r="D551" s="291" t="s">
        <v>1575</v>
      </c>
      <c r="E551" s="291"/>
      <c r="F551" s="292">
        <v>74569830</v>
      </c>
      <c r="G551" s="292">
        <v>74569830</v>
      </c>
      <c r="H551" s="292">
        <v>74449467.280000001</v>
      </c>
      <c r="I551" s="293">
        <v>99.838590593541653</v>
      </c>
      <c r="J551" s="294">
        <v>99.838590593541653</v>
      </c>
    </row>
    <row r="552" spans="1:10" ht="45.75" customHeight="1" x14ac:dyDescent="0.3">
      <c r="A552" s="290" t="s">
        <v>1576</v>
      </c>
      <c r="B552" s="291" t="s">
        <v>1384</v>
      </c>
      <c r="C552" s="291" t="s">
        <v>1364</v>
      </c>
      <c r="D552" s="291" t="s">
        <v>1577</v>
      </c>
      <c r="E552" s="291"/>
      <c r="F552" s="292">
        <v>74569830</v>
      </c>
      <c r="G552" s="292">
        <v>74569830</v>
      </c>
      <c r="H552" s="292">
        <v>74449467.280000001</v>
      </c>
      <c r="I552" s="293">
        <v>99.838590593541653</v>
      </c>
      <c r="J552" s="294">
        <v>99.838590593541653</v>
      </c>
    </row>
    <row r="553" spans="1:10" ht="45.75" customHeight="1" x14ac:dyDescent="0.3">
      <c r="A553" s="290" t="s">
        <v>371</v>
      </c>
      <c r="B553" s="291" t="s">
        <v>1384</v>
      </c>
      <c r="C553" s="291" t="s">
        <v>1364</v>
      </c>
      <c r="D553" s="291" t="s">
        <v>1577</v>
      </c>
      <c r="E553" s="291" t="s">
        <v>372</v>
      </c>
      <c r="F553" s="292">
        <v>74569830</v>
      </c>
      <c r="G553" s="292">
        <v>74569830</v>
      </c>
      <c r="H553" s="292">
        <v>74449467.280000001</v>
      </c>
      <c r="I553" s="293">
        <v>99.838590593541653</v>
      </c>
      <c r="J553" s="294">
        <v>99.838590593541653</v>
      </c>
    </row>
    <row r="554" spans="1:10" ht="15" customHeight="1" x14ac:dyDescent="0.3">
      <c r="A554" s="290" t="s">
        <v>373</v>
      </c>
      <c r="B554" s="291" t="s">
        <v>1384</v>
      </c>
      <c r="C554" s="291" t="s">
        <v>1364</v>
      </c>
      <c r="D554" s="291" t="s">
        <v>1577</v>
      </c>
      <c r="E554" s="291" t="s">
        <v>374</v>
      </c>
      <c r="F554" s="292">
        <v>74569830</v>
      </c>
      <c r="G554" s="292">
        <v>74569830</v>
      </c>
      <c r="H554" s="292">
        <v>74449467.280000001</v>
      </c>
      <c r="I554" s="293">
        <v>99.838590593541653</v>
      </c>
      <c r="J554" s="294">
        <v>99.838590593541653</v>
      </c>
    </row>
    <row r="555" spans="1:10" ht="23.25" customHeight="1" x14ac:dyDescent="0.3">
      <c r="A555" s="290" t="s">
        <v>1048</v>
      </c>
      <c r="B555" s="291" t="s">
        <v>1384</v>
      </c>
      <c r="C555" s="291" t="s">
        <v>1364</v>
      </c>
      <c r="D555" s="291" t="s">
        <v>358</v>
      </c>
      <c r="E555" s="291"/>
      <c r="F555" s="292">
        <v>103400000</v>
      </c>
      <c r="G555" s="292">
        <v>96782883</v>
      </c>
      <c r="H555" s="292">
        <v>6454682.7199999997</v>
      </c>
      <c r="I555" s="293">
        <v>6.2424397678916828</v>
      </c>
      <c r="J555" s="294">
        <v>6.6692399729402565</v>
      </c>
    </row>
    <row r="556" spans="1:10" ht="124.5" customHeight="1" x14ac:dyDescent="0.3">
      <c r="A556" s="290" t="s">
        <v>1049</v>
      </c>
      <c r="B556" s="291" t="s">
        <v>1384</v>
      </c>
      <c r="C556" s="291" t="s">
        <v>1364</v>
      </c>
      <c r="D556" s="291" t="s">
        <v>359</v>
      </c>
      <c r="E556" s="291"/>
      <c r="F556" s="292">
        <v>89900000</v>
      </c>
      <c r="G556" s="292">
        <v>90328200</v>
      </c>
      <c r="H556" s="292">
        <v>0</v>
      </c>
      <c r="I556" s="293">
        <v>0</v>
      </c>
      <c r="J556" s="294">
        <v>0</v>
      </c>
    </row>
    <row r="557" spans="1:10" ht="102" customHeight="1" x14ac:dyDescent="0.3">
      <c r="A557" s="290" t="s">
        <v>834</v>
      </c>
      <c r="B557" s="291" t="s">
        <v>1384</v>
      </c>
      <c r="C557" s="291" t="s">
        <v>1364</v>
      </c>
      <c r="D557" s="291" t="s">
        <v>835</v>
      </c>
      <c r="E557" s="291"/>
      <c r="F557" s="292">
        <v>89900000</v>
      </c>
      <c r="G557" s="292">
        <v>90328200</v>
      </c>
      <c r="H557" s="292">
        <v>0</v>
      </c>
      <c r="I557" s="293">
        <v>0</v>
      </c>
      <c r="J557" s="294">
        <v>0</v>
      </c>
    </row>
    <row r="558" spans="1:10" ht="45.75" customHeight="1" x14ac:dyDescent="0.3">
      <c r="A558" s="290" t="s">
        <v>329</v>
      </c>
      <c r="B558" s="291" t="s">
        <v>1384</v>
      </c>
      <c r="C558" s="291" t="s">
        <v>1364</v>
      </c>
      <c r="D558" s="291" t="s">
        <v>835</v>
      </c>
      <c r="E558" s="291" t="s">
        <v>330</v>
      </c>
      <c r="F558" s="292">
        <v>89900000</v>
      </c>
      <c r="G558" s="292">
        <v>90328200</v>
      </c>
      <c r="H558" s="292">
        <v>0</v>
      </c>
      <c r="I558" s="293">
        <v>0</v>
      </c>
      <c r="J558" s="294">
        <v>0</v>
      </c>
    </row>
    <row r="559" spans="1:10" ht="45.75" customHeight="1" x14ac:dyDescent="0.3">
      <c r="A559" s="290" t="s">
        <v>331</v>
      </c>
      <c r="B559" s="291" t="s">
        <v>1384</v>
      </c>
      <c r="C559" s="291" t="s">
        <v>1364</v>
      </c>
      <c r="D559" s="291" t="s">
        <v>835</v>
      </c>
      <c r="E559" s="291" t="s">
        <v>332</v>
      </c>
      <c r="F559" s="292">
        <v>89900000</v>
      </c>
      <c r="G559" s="292">
        <v>90328200</v>
      </c>
      <c r="H559" s="292">
        <v>0</v>
      </c>
      <c r="I559" s="293">
        <v>0</v>
      </c>
      <c r="J559" s="294">
        <v>0</v>
      </c>
    </row>
    <row r="560" spans="1:10" ht="113.25" customHeight="1" x14ac:dyDescent="0.3">
      <c r="A560" s="290" t="s">
        <v>1050</v>
      </c>
      <c r="B560" s="291" t="s">
        <v>1384</v>
      </c>
      <c r="C560" s="291" t="s">
        <v>1364</v>
      </c>
      <c r="D560" s="291" t="s">
        <v>1051</v>
      </c>
      <c r="E560" s="291"/>
      <c r="F560" s="292">
        <v>13500000</v>
      </c>
      <c r="G560" s="292">
        <v>6454683</v>
      </c>
      <c r="H560" s="292">
        <v>6454682.7199999997</v>
      </c>
      <c r="I560" s="293">
        <v>47.81246459259259</v>
      </c>
      <c r="J560" s="294">
        <v>99.999995662064265</v>
      </c>
    </row>
    <row r="561" spans="1:10" ht="147" customHeight="1" x14ac:dyDescent="0.3">
      <c r="A561" s="290" t="s">
        <v>1578</v>
      </c>
      <c r="B561" s="291" t="s">
        <v>1384</v>
      </c>
      <c r="C561" s="291" t="s">
        <v>1364</v>
      </c>
      <c r="D561" s="291" t="s">
        <v>1579</v>
      </c>
      <c r="E561" s="291"/>
      <c r="F561" s="292">
        <v>13500000</v>
      </c>
      <c r="G561" s="292">
        <v>6454683</v>
      </c>
      <c r="H561" s="292">
        <v>6454682.7199999997</v>
      </c>
      <c r="I561" s="293">
        <v>47.81246459259259</v>
      </c>
      <c r="J561" s="294">
        <v>99.999995662064265</v>
      </c>
    </row>
    <row r="562" spans="1:10" ht="45.75" customHeight="1" x14ac:dyDescent="0.3">
      <c r="A562" s="290" t="s">
        <v>371</v>
      </c>
      <c r="B562" s="291" t="s">
        <v>1384</v>
      </c>
      <c r="C562" s="291" t="s">
        <v>1364</v>
      </c>
      <c r="D562" s="291" t="s">
        <v>1579</v>
      </c>
      <c r="E562" s="291" t="s">
        <v>372</v>
      </c>
      <c r="F562" s="292">
        <v>13500000</v>
      </c>
      <c r="G562" s="292">
        <v>6454683</v>
      </c>
      <c r="H562" s="292">
        <v>6454682.7199999997</v>
      </c>
      <c r="I562" s="293">
        <v>47.81246459259259</v>
      </c>
      <c r="J562" s="294">
        <v>99.999995662064265</v>
      </c>
    </row>
    <row r="563" spans="1:10" ht="15" customHeight="1" x14ac:dyDescent="0.3">
      <c r="A563" s="290" t="s">
        <v>373</v>
      </c>
      <c r="B563" s="291" t="s">
        <v>1384</v>
      </c>
      <c r="C563" s="291" t="s">
        <v>1364</v>
      </c>
      <c r="D563" s="291" t="s">
        <v>1579</v>
      </c>
      <c r="E563" s="291" t="s">
        <v>374</v>
      </c>
      <c r="F563" s="292">
        <v>13500000</v>
      </c>
      <c r="G563" s="292">
        <v>6454683</v>
      </c>
      <c r="H563" s="292">
        <v>6454682.7199999997</v>
      </c>
      <c r="I563" s="293">
        <v>47.81246459259259</v>
      </c>
      <c r="J563" s="294">
        <v>99.999995662064265</v>
      </c>
    </row>
    <row r="564" spans="1:10" ht="45.75" customHeight="1" x14ac:dyDescent="0.3">
      <c r="A564" s="290" t="s">
        <v>1052</v>
      </c>
      <c r="B564" s="291" t="s">
        <v>1384</v>
      </c>
      <c r="C564" s="291" t="s">
        <v>1364</v>
      </c>
      <c r="D564" s="291" t="s">
        <v>1053</v>
      </c>
      <c r="E564" s="291"/>
      <c r="F564" s="292">
        <v>9000000</v>
      </c>
      <c r="G564" s="292">
        <v>12206667</v>
      </c>
      <c r="H564" s="292">
        <v>12146066</v>
      </c>
      <c r="I564" s="293">
        <v>134.95628888888888</v>
      </c>
      <c r="J564" s="294">
        <v>99.503541794004875</v>
      </c>
    </row>
    <row r="565" spans="1:10" ht="68.25" customHeight="1" x14ac:dyDescent="0.3">
      <c r="A565" s="290" t="s">
        <v>1054</v>
      </c>
      <c r="B565" s="291" t="s">
        <v>1384</v>
      </c>
      <c r="C565" s="291" t="s">
        <v>1364</v>
      </c>
      <c r="D565" s="291" t="s">
        <v>1055</v>
      </c>
      <c r="E565" s="291"/>
      <c r="F565" s="292">
        <v>9000000</v>
      </c>
      <c r="G565" s="292">
        <v>3000000</v>
      </c>
      <c r="H565" s="292">
        <v>3000000</v>
      </c>
      <c r="I565" s="293">
        <v>33.333333333333329</v>
      </c>
      <c r="J565" s="294">
        <v>100</v>
      </c>
    </row>
    <row r="566" spans="1:10" ht="34.5" customHeight="1" x14ac:dyDescent="0.3">
      <c r="A566" s="290" t="s">
        <v>836</v>
      </c>
      <c r="B566" s="291" t="s">
        <v>1384</v>
      </c>
      <c r="C566" s="291" t="s">
        <v>1364</v>
      </c>
      <c r="D566" s="291" t="s">
        <v>837</v>
      </c>
      <c r="E566" s="291"/>
      <c r="F566" s="292">
        <v>9000000</v>
      </c>
      <c r="G566" s="292">
        <v>3000000</v>
      </c>
      <c r="H566" s="292">
        <v>3000000</v>
      </c>
      <c r="I566" s="293">
        <v>33.333333333333329</v>
      </c>
      <c r="J566" s="294">
        <v>100</v>
      </c>
    </row>
    <row r="567" spans="1:10" ht="23.25" customHeight="1" x14ac:dyDescent="0.3">
      <c r="A567" s="290" t="s">
        <v>333</v>
      </c>
      <c r="B567" s="291" t="s">
        <v>1384</v>
      </c>
      <c r="C567" s="291" t="s">
        <v>1364</v>
      </c>
      <c r="D567" s="291" t="s">
        <v>837</v>
      </c>
      <c r="E567" s="291" t="s">
        <v>334</v>
      </c>
      <c r="F567" s="292">
        <v>9000000</v>
      </c>
      <c r="G567" s="292">
        <v>3000000</v>
      </c>
      <c r="H567" s="292">
        <v>3000000</v>
      </c>
      <c r="I567" s="293">
        <v>33.333333333333329</v>
      </c>
      <c r="J567" s="294">
        <v>100</v>
      </c>
    </row>
    <row r="568" spans="1:10" ht="102" customHeight="1" x14ac:dyDescent="0.3">
      <c r="A568" s="290" t="s">
        <v>360</v>
      </c>
      <c r="B568" s="291" t="s">
        <v>1384</v>
      </c>
      <c r="C568" s="291" t="s">
        <v>1364</v>
      </c>
      <c r="D568" s="291" t="s">
        <v>837</v>
      </c>
      <c r="E568" s="291" t="s">
        <v>317</v>
      </c>
      <c r="F568" s="292">
        <v>9000000</v>
      </c>
      <c r="G568" s="292">
        <v>3000000</v>
      </c>
      <c r="H568" s="292">
        <v>3000000</v>
      </c>
      <c r="I568" s="293">
        <v>33.333333333333329</v>
      </c>
      <c r="J568" s="294">
        <v>100</v>
      </c>
    </row>
    <row r="569" spans="1:10" ht="124.5" customHeight="1" x14ac:dyDescent="0.3">
      <c r="A569" s="290" t="s">
        <v>1148</v>
      </c>
      <c r="B569" s="291" t="s">
        <v>1384</v>
      </c>
      <c r="C569" s="291" t="s">
        <v>1364</v>
      </c>
      <c r="D569" s="291" t="s">
        <v>1147</v>
      </c>
      <c r="E569" s="291"/>
      <c r="F569" s="292">
        <v>0</v>
      </c>
      <c r="G569" s="292">
        <v>9206667</v>
      </c>
      <c r="H569" s="292">
        <v>9146066</v>
      </c>
      <c r="I569" s="293">
        <v>0</v>
      </c>
      <c r="J569" s="294">
        <v>99.341770480022802</v>
      </c>
    </row>
    <row r="570" spans="1:10" ht="68.25" customHeight="1" x14ac:dyDescent="0.3">
      <c r="A570" s="290" t="s">
        <v>838</v>
      </c>
      <c r="B570" s="291" t="s">
        <v>1384</v>
      </c>
      <c r="C570" s="291" t="s">
        <v>1364</v>
      </c>
      <c r="D570" s="291" t="s">
        <v>1146</v>
      </c>
      <c r="E570" s="291"/>
      <c r="F570" s="292">
        <v>0</v>
      </c>
      <c r="G570" s="292">
        <v>9206667</v>
      </c>
      <c r="H570" s="292">
        <v>9146066</v>
      </c>
      <c r="I570" s="293">
        <v>0</v>
      </c>
      <c r="J570" s="294">
        <v>99.341770480022802</v>
      </c>
    </row>
    <row r="571" spans="1:10" ht="45.75" customHeight="1" x14ac:dyDescent="0.3">
      <c r="A571" s="290" t="s">
        <v>329</v>
      </c>
      <c r="B571" s="291" t="s">
        <v>1384</v>
      </c>
      <c r="C571" s="291" t="s">
        <v>1364</v>
      </c>
      <c r="D571" s="291" t="s">
        <v>1146</v>
      </c>
      <c r="E571" s="291" t="s">
        <v>330</v>
      </c>
      <c r="F571" s="292">
        <v>0</v>
      </c>
      <c r="G571" s="292">
        <v>9206667</v>
      </c>
      <c r="H571" s="292">
        <v>9146066</v>
      </c>
      <c r="I571" s="293">
        <v>0</v>
      </c>
      <c r="J571" s="294">
        <v>99.341770480022802</v>
      </c>
    </row>
    <row r="572" spans="1:10" ht="45.75" customHeight="1" x14ac:dyDescent="0.3">
      <c r="A572" s="290" t="s">
        <v>331</v>
      </c>
      <c r="B572" s="291" t="s">
        <v>1384</v>
      </c>
      <c r="C572" s="291" t="s">
        <v>1364</v>
      </c>
      <c r="D572" s="291" t="s">
        <v>1146</v>
      </c>
      <c r="E572" s="291" t="s">
        <v>332</v>
      </c>
      <c r="F572" s="292">
        <v>0</v>
      </c>
      <c r="G572" s="292">
        <v>9206667</v>
      </c>
      <c r="H572" s="292">
        <v>9146066</v>
      </c>
      <c r="I572" s="293">
        <v>0</v>
      </c>
      <c r="J572" s="294">
        <v>99.341770480022802</v>
      </c>
    </row>
    <row r="573" spans="1:10" ht="15" customHeight="1" x14ac:dyDescent="0.3">
      <c r="A573" s="290" t="s">
        <v>415</v>
      </c>
      <c r="B573" s="291" t="s">
        <v>1384</v>
      </c>
      <c r="C573" s="291" t="s">
        <v>1365</v>
      </c>
      <c r="D573" s="291"/>
      <c r="E573" s="291"/>
      <c r="F573" s="292">
        <v>1181950870</v>
      </c>
      <c r="G573" s="292">
        <v>1339982860</v>
      </c>
      <c r="H573" s="292">
        <v>1293494169.9100001</v>
      </c>
      <c r="I573" s="293">
        <v>109.43721966294591</v>
      </c>
      <c r="J573" s="294">
        <v>96.530650392796829</v>
      </c>
    </row>
    <row r="574" spans="1:10" ht="34.5" customHeight="1" x14ac:dyDescent="0.3">
      <c r="A574" s="290" t="s">
        <v>1016</v>
      </c>
      <c r="B574" s="291" t="s">
        <v>1384</v>
      </c>
      <c r="C574" s="291" t="s">
        <v>1365</v>
      </c>
      <c r="D574" s="291" t="s">
        <v>420</v>
      </c>
      <c r="E574" s="291"/>
      <c r="F574" s="292">
        <v>4000000</v>
      </c>
      <c r="G574" s="292">
        <v>3325000</v>
      </c>
      <c r="H574" s="292">
        <v>3324294.96</v>
      </c>
      <c r="I574" s="293">
        <v>83.107374000000007</v>
      </c>
      <c r="J574" s="294">
        <v>99.978795789473679</v>
      </c>
    </row>
    <row r="575" spans="1:10" ht="45.75" customHeight="1" x14ac:dyDescent="0.3">
      <c r="A575" s="290" t="s">
        <v>1065</v>
      </c>
      <c r="B575" s="291" t="s">
        <v>1384</v>
      </c>
      <c r="C575" s="291" t="s">
        <v>1365</v>
      </c>
      <c r="D575" s="291" t="s">
        <v>421</v>
      </c>
      <c r="E575" s="291"/>
      <c r="F575" s="292">
        <v>4000000</v>
      </c>
      <c r="G575" s="292">
        <v>3325000</v>
      </c>
      <c r="H575" s="292">
        <v>3324294.96</v>
      </c>
      <c r="I575" s="293">
        <v>83.107374000000007</v>
      </c>
      <c r="J575" s="294">
        <v>99.978795789473679</v>
      </c>
    </row>
    <row r="576" spans="1:10" ht="57" customHeight="1" x14ac:dyDescent="0.3">
      <c r="A576" s="290" t="s">
        <v>1580</v>
      </c>
      <c r="B576" s="291" t="s">
        <v>1384</v>
      </c>
      <c r="C576" s="291" t="s">
        <v>1365</v>
      </c>
      <c r="D576" s="291" t="s">
        <v>422</v>
      </c>
      <c r="E576" s="291"/>
      <c r="F576" s="292">
        <v>4000000</v>
      </c>
      <c r="G576" s="292">
        <v>3325000</v>
      </c>
      <c r="H576" s="292">
        <v>3324294.96</v>
      </c>
      <c r="I576" s="293">
        <v>83.107374000000007</v>
      </c>
      <c r="J576" s="294">
        <v>99.978795789473679</v>
      </c>
    </row>
    <row r="577" spans="1:10" ht="34.5" customHeight="1" x14ac:dyDescent="0.3">
      <c r="A577" s="290" t="s">
        <v>1404</v>
      </c>
      <c r="B577" s="291" t="s">
        <v>1384</v>
      </c>
      <c r="C577" s="291" t="s">
        <v>1365</v>
      </c>
      <c r="D577" s="291" t="s">
        <v>1405</v>
      </c>
      <c r="E577" s="291"/>
      <c r="F577" s="292">
        <v>4000000</v>
      </c>
      <c r="G577" s="292">
        <v>3325000</v>
      </c>
      <c r="H577" s="292">
        <v>3324294.96</v>
      </c>
      <c r="I577" s="293">
        <v>83.107374000000007</v>
      </c>
      <c r="J577" s="294">
        <v>99.978795789473679</v>
      </c>
    </row>
    <row r="578" spans="1:10" ht="45.75" customHeight="1" x14ac:dyDescent="0.3">
      <c r="A578" s="290" t="s">
        <v>329</v>
      </c>
      <c r="B578" s="291" t="s">
        <v>1384</v>
      </c>
      <c r="C578" s="291" t="s">
        <v>1365</v>
      </c>
      <c r="D578" s="291" t="s">
        <v>1405</v>
      </c>
      <c r="E578" s="291" t="s">
        <v>330</v>
      </c>
      <c r="F578" s="292">
        <v>4000000</v>
      </c>
      <c r="G578" s="292">
        <v>3325000</v>
      </c>
      <c r="H578" s="292">
        <v>3324294.96</v>
      </c>
      <c r="I578" s="293">
        <v>83.107374000000007</v>
      </c>
      <c r="J578" s="294">
        <v>99.978795789473679</v>
      </c>
    </row>
    <row r="579" spans="1:10" ht="45.75" customHeight="1" x14ac:dyDescent="0.3">
      <c r="A579" s="290" t="s">
        <v>331</v>
      </c>
      <c r="B579" s="291" t="s">
        <v>1384</v>
      </c>
      <c r="C579" s="291" t="s">
        <v>1365</v>
      </c>
      <c r="D579" s="291" t="s">
        <v>1405</v>
      </c>
      <c r="E579" s="291" t="s">
        <v>332</v>
      </c>
      <c r="F579" s="292">
        <v>4000000</v>
      </c>
      <c r="G579" s="292">
        <v>3325000</v>
      </c>
      <c r="H579" s="292">
        <v>3324294.96</v>
      </c>
      <c r="I579" s="293">
        <v>83.107374000000007</v>
      </c>
      <c r="J579" s="294">
        <v>99.978795789473679</v>
      </c>
    </row>
    <row r="580" spans="1:10" ht="34.5" customHeight="1" x14ac:dyDescent="0.3">
      <c r="A580" s="290" t="s">
        <v>1066</v>
      </c>
      <c r="B580" s="291" t="s">
        <v>1384</v>
      </c>
      <c r="C580" s="291" t="s">
        <v>1365</v>
      </c>
      <c r="D580" s="291" t="s">
        <v>351</v>
      </c>
      <c r="E580" s="291"/>
      <c r="F580" s="292">
        <v>25612700</v>
      </c>
      <c r="G580" s="292">
        <v>65059600</v>
      </c>
      <c r="H580" s="292">
        <v>65059600</v>
      </c>
      <c r="I580" s="293">
        <v>254.01304821436241</v>
      </c>
      <c r="J580" s="294">
        <v>100</v>
      </c>
    </row>
    <row r="581" spans="1:10" ht="57" customHeight="1" x14ac:dyDescent="0.3">
      <c r="A581" s="290" t="s">
        <v>1138</v>
      </c>
      <c r="B581" s="291" t="s">
        <v>1384</v>
      </c>
      <c r="C581" s="291" t="s">
        <v>1365</v>
      </c>
      <c r="D581" s="291" t="s">
        <v>383</v>
      </c>
      <c r="E581" s="291"/>
      <c r="F581" s="292">
        <v>25612700</v>
      </c>
      <c r="G581" s="292">
        <v>65059600</v>
      </c>
      <c r="H581" s="292">
        <v>65059600</v>
      </c>
      <c r="I581" s="293">
        <v>254.01304821436241</v>
      </c>
      <c r="J581" s="294">
        <v>100</v>
      </c>
    </row>
    <row r="582" spans="1:10" ht="57" customHeight="1" x14ac:dyDescent="0.3">
      <c r="A582" s="290" t="s">
        <v>1581</v>
      </c>
      <c r="B582" s="291" t="s">
        <v>1384</v>
      </c>
      <c r="C582" s="291" t="s">
        <v>1365</v>
      </c>
      <c r="D582" s="291" t="s">
        <v>1406</v>
      </c>
      <c r="E582" s="291"/>
      <c r="F582" s="292">
        <v>25612700</v>
      </c>
      <c r="G582" s="292">
        <v>65059600</v>
      </c>
      <c r="H582" s="292">
        <v>65059600</v>
      </c>
      <c r="I582" s="293">
        <v>254.01304821436241</v>
      </c>
      <c r="J582" s="294">
        <v>100</v>
      </c>
    </row>
    <row r="583" spans="1:10" ht="45.75" customHeight="1" x14ac:dyDescent="0.3">
      <c r="A583" s="290" t="s">
        <v>1407</v>
      </c>
      <c r="B583" s="291" t="s">
        <v>1384</v>
      </c>
      <c r="C583" s="291" t="s">
        <v>1365</v>
      </c>
      <c r="D583" s="291" t="s">
        <v>1408</v>
      </c>
      <c r="E583" s="291"/>
      <c r="F583" s="292">
        <v>25612700</v>
      </c>
      <c r="G583" s="292">
        <v>65059600</v>
      </c>
      <c r="H583" s="292">
        <v>65059600</v>
      </c>
      <c r="I583" s="293">
        <v>254.01304821436241</v>
      </c>
      <c r="J583" s="294">
        <v>100</v>
      </c>
    </row>
    <row r="584" spans="1:10" ht="57" customHeight="1" x14ac:dyDescent="0.3">
      <c r="A584" s="290" t="s">
        <v>361</v>
      </c>
      <c r="B584" s="291" t="s">
        <v>1384</v>
      </c>
      <c r="C584" s="291" t="s">
        <v>1365</v>
      </c>
      <c r="D584" s="291" t="s">
        <v>1408</v>
      </c>
      <c r="E584" s="291" t="s">
        <v>362</v>
      </c>
      <c r="F584" s="292">
        <v>25612700</v>
      </c>
      <c r="G584" s="292">
        <v>65059600</v>
      </c>
      <c r="H584" s="292">
        <v>65059600</v>
      </c>
      <c r="I584" s="293">
        <v>254.01304821436241</v>
      </c>
      <c r="J584" s="294">
        <v>100</v>
      </c>
    </row>
    <row r="585" spans="1:10" ht="23.25" customHeight="1" x14ac:dyDescent="0.3">
      <c r="A585" s="290" t="s">
        <v>363</v>
      </c>
      <c r="B585" s="291" t="s">
        <v>1384</v>
      </c>
      <c r="C585" s="291" t="s">
        <v>1365</v>
      </c>
      <c r="D585" s="291" t="s">
        <v>1408</v>
      </c>
      <c r="E585" s="291" t="s">
        <v>364</v>
      </c>
      <c r="F585" s="292">
        <v>25612700</v>
      </c>
      <c r="G585" s="292">
        <v>65059600</v>
      </c>
      <c r="H585" s="292">
        <v>65059600</v>
      </c>
      <c r="I585" s="293">
        <v>254.01304821436241</v>
      </c>
      <c r="J585" s="294">
        <v>100</v>
      </c>
    </row>
    <row r="586" spans="1:10" ht="57" customHeight="1" x14ac:dyDescent="0.3">
      <c r="A586" s="290" t="s">
        <v>998</v>
      </c>
      <c r="B586" s="291" t="s">
        <v>1384</v>
      </c>
      <c r="C586" s="291" t="s">
        <v>1365</v>
      </c>
      <c r="D586" s="291" t="s">
        <v>471</v>
      </c>
      <c r="E586" s="291"/>
      <c r="F586" s="292">
        <v>74113300</v>
      </c>
      <c r="G586" s="292">
        <v>79080583</v>
      </c>
      <c r="H586" s="292">
        <v>75721158.609999999</v>
      </c>
      <c r="I586" s="293">
        <v>102.16946028580564</v>
      </c>
      <c r="J586" s="294">
        <v>95.75189728937633</v>
      </c>
    </row>
    <row r="587" spans="1:10" ht="34.5" customHeight="1" x14ac:dyDescent="0.3">
      <c r="A587" s="290" t="s">
        <v>1005</v>
      </c>
      <c r="B587" s="291" t="s">
        <v>1384</v>
      </c>
      <c r="C587" s="291" t="s">
        <v>1365</v>
      </c>
      <c r="D587" s="291" t="s">
        <v>472</v>
      </c>
      <c r="E587" s="291"/>
      <c r="F587" s="292">
        <v>74113300</v>
      </c>
      <c r="G587" s="292">
        <v>79080583</v>
      </c>
      <c r="H587" s="292">
        <v>75721158.609999999</v>
      </c>
      <c r="I587" s="293">
        <v>102.16946028580564</v>
      </c>
      <c r="J587" s="294">
        <v>95.75189728937633</v>
      </c>
    </row>
    <row r="588" spans="1:10" ht="45.75" customHeight="1" x14ac:dyDescent="0.3">
      <c r="A588" s="290" t="s">
        <v>1039</v>
      </c>
      <c r="B588" s="291" t="s">
        <v>1384</v>
      </c>
      <c r="C588" s="291" t="s">
        <v>1365</v>
      </c>
      <c r="D588" s="291" t="s">
        <v>1040</v>
      </c>
      <c r="E588" s="291"/>
      <c r="F588" s="292">
        <v>74113300</v>
      </c>
      <c r="G588" s="292">
        <v>79080583</v>
      </c>
      <c r="H588" s="292">
        <v>75721158.609999999</v>
      </c>
      <c r="I588" s="293">
        <v>102.16946028580564</v>
      </c>
      <c r="J588" s="294">
        <v>95.75189728937633</v>
      </c>
    </row>
    <row r="589" spans="1:10" ht="23.25" customHeight="1" x14ac:dyDescent="0.3">
      <c r="A589" s="290" t="s">
        <v>839</v>
      </c>
      <c r="B589" s="291" t="s">
        <v>1384</v>
      </c>
      <c r="C589" s="291" t="s">
        <v>1365</v>
      </c>
      <c r="D589" s="291" t="s">
        <v>840</v>
      </c>
      <c r="E589" s="291"/>
      <c r="F589" s="292">
        <v>12173500</v>
      </c>
      <c r="G589" s="292">
        <v>13158326</v>
      </c>
      <c r="H589" s="292">
        <v>12930466.49</v>
      </c>
      <c r="I589" s="293">
        <v>106.21814999794637</v>
      </c>
      <c r="J589" s="294">
        <v>98.268324481396803</v>
      </c>
    </row>
    <row r="590" spans="1:10" ht="45.75" customHeight="1" x14ac:dyDescent="0.3">
      <c r="A590" s="290" t="s">
        <v>329</v>
      </c>
      <c r="B590" s="291" t="s">
        <v>1384</v>
      </c>
      <c r="C590" s="291" t="s">
        <v>1365</v>
      </c>
      <c r="D590" s="291" t="s">
        <v>840</v>
      </c>
      <c r="E590" s="291" t="s">
        <v>330</v>
      </c>
      <c r="F590" s="292">
        <v>12173500</v>
      </c>
      <c r="G590" s="292">
        <v>13158326</v>
      </c>
      <c r="H590" s="292">
        <v>12930466.49</v>
      </c>
      <c r="I590" s="293">
        <v>106.21814999794637</v>
      </c>
      <c r="J590" s="294">
        <v>98.268324481396803</v>
      </c>
    </row>
    <row r="591" spans="1:10" ht="45.75" customHeight="1" x14ac:dyDescent="0.3">
      <c r="A591" s="290" t="s">
        <v>331</v>
      </c>
      <c r="B591" s="291" t="s">
        <v>1384</v>
      </c>
      <c r="C591" s="291" t="s">
        <v>1365</v>
      </c>
      <c r="D591" s="291" t="s">
        <v>840</v>
      </c>
      <c r="E591" s="291" t="s">
        <v>332</v>
      </c>
      <c r="F591" s="292">
        <v>12173500</v>
      </c>
      <c r="G591" s="292">
        <v>13158326</v>
      </c>
      <c r="H591" s="292">
        <v>12930466.49</v>
      </c>
      <c r="I591" s="293">
        <v>106.21814999794637</v>
      </c>
      <c r="J591" s="294">
        <v>98.268324481396803</v>
      </c>
    </row>
    <row r="592" spans="1:10" ht="57" customHeight="1" x14ac:dyDescent="0.3">
      <c r="A592" s="290" t="s">
        <v>841</v>
      </c>
      <c r="B592" s="291" t="s">
        <v>1384</v>
      </c>
      <c r="C592" s="291" t="s">
        <v>1365</v>
      </c>
      <c r="D592" s="291" t="s">
        <v>842</v>
      </c>
      <c r="E592" s="291"/>
      <c r="F592" s="292">
        <v>61939800</v>
      </c>
      <c r="G592" s="292">
        <v>65922257</v>
      </c>
      <c r="H592" s="292">
        <v>62790692.119999997</v>
      </c>
      <c r="I592" s="293">
        <v>101.37374050287538</v>
      </c>
      <c r="J592" s="294">
        <v>95.249609126702069</v>
      </c>
    </row>
    <row r="593" spans="1:10" ht="113.25" customHeight="1" x14ac:dyDescent="0.3">
      <c r="A593" s="290" t="s">
        <v>326</v>
      </c>
      <c r="B593" s="291" t="s">
        <v>1384</v>
      </c>
      <c r="C593" s="291" t="s">
        <v>1365</v>
      </c>
      <c r="D593" s="291" t="s">
        <v>842</v>
      </c>
      <c r="E593" s="291" t="s">
        <v>249</v>
      </c>
      <c r="F593" s="292">
        <v>50562500</v>
      </c>
      <c r="G593" s="292">
        <v>52386957</v>
      </c>
      <c r="H593" s="292">
        <v>51496123.630000003</v>
      </c>
      <c r="I593" s="293">
        <v>101.84647442274412</v>
      </c>
      <c r="J593" s="294">
        <v>98.299513044821452</v>
      </c>
    </row>
    <row r="594" spans="1:10" ht="34.5" customHeight="1" x14ac:dyDescent="0.3">
      <c r="A594" s="290" t="s">
        <v>369</v>
      </c>
      <c r="B594" s="291" t="s">
        <v>1384</v>
      </c>
      <c r="C594" s="291" t="s">
        <v>1365</v>
      </c>
      <c r="D594" s="291" t="s">
        <v>842</v>
      </c>
      <c r="E594" s="291" t="s">
        <v>370</v>
      </c>
      <c r="F594" s="292">
        <v>50562500</v>
      </c>
      <c r="G594" s="292">
        <v>52386957</v>
      </c>
      <c r="H594" s="292">
        <v>51496123.630000003</v>
      </c>
      <c r="I594" s="293">
        <v>101.84647442274412</v>
      </c>
      <c r="J594" s="294">
        <v>98.299513044821452</v>
      </c>
    </row>
    <row r="595" spans="1:10" ht="45.75" customHeight="1" x14ac:dyDescent="0.3">
      <c r="A595" s="290" t="s">
        <v>329</v>
      </c>
      <c r="B595" s="291" t="s">
        <v>1384</v>
      </c>
      <c r="C595" s="291" t="s">
        <v>1365</v>
      </c>
      <c r="D595" s="291" t="s">
        <v>842</v>
      </c>
      <c r="E595" s="291" t="s">
        <v>330</v>
      </c>
      <c r="F595" s="292">
        <v>10916000</v>
      </c>
      <c r="G595" s="292">
        <v>13047000</v>
      </c>
      <c r="H595" s="292">
        <v>11104081.619999999</v>
      </c>
      <c r="I595" s="293">
        <v>101.72299028948333</v>
      </c>
      <c r="J595" s="294">
        <v>85.108313175442632</v>
      </c>
    </row>
    <row r="596" spans="1:10" ht="45.75" customHeight="1" x14ac:dyDescent="0.3">
      <c r="A596" s="290" t="s">
        <v>331</v>
      </c>
      <c r="B596" s="291" t="s">
        <v>1384</v>
      </c>
      <c r="C596" s="291" t="s">
        <v>1365</v>
      </c>
      <c r="D596" s="291" t="s">
        <v>842</v>
      </c>
      <c r="E596" s="291" t="s">
        <v>332</v>
      </c>
      <c r="F596" s="292">
        <v>10916000</v>
      </c>
      <c r="G596" s="292">
        <v>13047000</v>
      </c>
      <c r="H596" s="292">
        <v>11104081.619999999</v>
      </c>
      <c r="I596" s="293">
        <v>101.72299028948333</v>
      </c>
      <c r="J596" s="294">
        <v>85.108313175442632</v>
      </c>
    </row>
    <row r="597" spans="1:10" ht="23.25" customHeight="1" x14ac:dyDescent="0.3">
      <c r="A597" s="290" t="s">
        <v>333</v>
      </c>
      <c r="B597" s="291" t="s">
        <v>1384</v>
      </c>
      <c r="C597" s="291" t="s">
        <v>1365</v>
      </c>
      <c r="D597" s="291" t="s">
        <v>842</v>
      </c>
      <c r="E597" s="291" t="s">
        <v>334</v>
      </c>
      <c r="F597" s="292">
        <v>461300</v>
      </c>
      <c r="G597" s="292">
        <v>488300</v>
      </c>
      <c r="H597" s="292">
        <v>190486.87</v>
      </c>
      <c r="I597" s="293">
        <v>41.293490136570561</v>
      </c>
      <c r="J597" s="294">
        <v>39.010212983821418</v>
      </c>
    </row>
    <row r="598" spans="1:10" ht="15" customHeight="1" x14ac:dyDescent="0.3">
      <c r="A598" s="290" t="s">
        <v>365</v>
      </c>
      <c r="B598" s="291" t="s">
        <v>1384</v>
      </c>
      <c r="C598" s="291" t="s">
        <v>1365</v>
      </c>
      <c r="D598" s="291" t="s">
        <v>842</v>
      </c>
      <c r="E598" s="291" t="s">
        <v>366</v>
      </c>
      <c r="F598" s="292">
        <v>0</v>
      </c>
      <c r="G598" s="292">
        <v>27000</v>
      </c>
      <c r="H598" s="292">
        <v>26491.87</v>
      </c>
      <c r="I598" s="293">
        <v>0</v>
      </c>
      <c r="J598" s="294">
        <v>98.118037037037027</v>
      </c>
    </row>
    <row r="599" spans="1:10" ht="23.25" customHeight="1" x14ac:dyDescent="0.3">
      <c r="A599" s="290" t="s">
        <v>335</v>
      </c>
      <c r="B599" s="291" t="s">
        <v>1384</v>
      </c>
      <c r="C599" s="291" t="s">
        <v>1365</v>
      </c>
      <c r="D599" s="291" t="s">
        <v>842</v>
      </c>
      <c r="E599" s="291" t="s">
        <v>336</v>
      </c>
      <c r="F599" s="292">
        <v>461300</v>
      </c>
      <c r="G599" s="292">
        <v>461300</v>
      </c>
      <c r="H599" s="292">
        <v>163995</v>
      </c>
      <c r="I599" s="293">
        <v>35.550617819206593</v>
      </c>
      <c r="J599" s="294">
        <v>35.550617819206593</v>
      </c>
    </row>
    <row r="600" spans="1:10" ht="79.5" customHeight="1" x14ac:dyDescent="0.3">
      <c r="A600" s="290" t="s">
        <v>978</v>
      </c>
      <c r="B600" s="291" t="s">
        <v>1384</v>
      </c>
      <c r="C600" s="291" t="s">
        <v>1365</v>
      </c>
      <c r="D600" s="291" t="s">
        <v>390</v>
      </c>
      <c r="E600" s="291"/>
      <c r="F600" s="292">
        <v>4886500</v>
      </c>
      <c r="G600" s="292">
        <v>5008600</v>
      </c>
      <c r="H600" s="292">
        <v>3921869.49</v>
      </c>
      <c r="I600" s="293">
        <v>80.25927535045534</v>
      </c>
      <c r="J600" s="294">
        <v>78.302709140278722</v>
      </c>
    </row>
    <row r="601" spans="1:10" ht="79.5" customHeight="1" x14ac:dyDescent="0.3">
      <c r="A601" s="290" t="s">
        <v>979</v>
      </c>
      <c r="B601" s="291" t="s">
        <v>1384</v>
      </c>
      <c r="C601" s="291" t="s">
        <v>1365</v>
      </c>
      <c r="D601" s="291" t="s">
        <v>391</v>
      </c>
      <c r="E601" s="291"/>
      <c r="F601" s="292">
        <v>4886500</v>
      </c>
      <c r="G601" s="292">
        <v>5008600</v>
      </c>
      <c r="H601" s="292">
        <v>3921869.49</v>
      </c>
      <c r="I601" s="293">
        <v>80.25927535045534</v>
      </c>
      <c r="J601" s="294">
        <v>78.302709140278722</v>
      </c>
    </row>
    <row r="602" spans="1:10" ht="45.75" customHeight="1" x14ac:dyDescent="0.3">
      <c r="A602" s="290" t="s">
        <v>981</v>
      </c>
      <c r="B602" s="291" t="s">
        <v>1384</v>
      </c>
      <c r="C602" s="291" t="s">
        <v>1365</v>
      </c>
      <c r="D602" s="291" t="s">
        <v>982</v>
      </c>
      <c r="E602" s="291"/>
      <c r="F602" s="292">
        <v>4886500</v>
      </c>
      <c r="G602" s="292">
        <v>5008600</v>
      </c>
      <c r="H602" s="292">
        <v>3921869.49</v>
      </c>
      <c r="I602" s="293">
        <v>80.25927535045534</v>
      </c>
      <c r="J602" s="294">
        <v>78.302709140278722</v>
      </c>
    </row>
    <row r="603" spans="1:10" ht="102" customHeight="1" x14ac:dyDescent="0.3">
      <c r="A603" s="290" t="s">
        <v>770</v>
      </c>
      <c r="B603" s="291" t="s">
        <v>1384</v>
      </c>
      <c r="C603" s="291" t="s">
        <v>1365</v>
      </c>
      <c r="D603" s="291" t="s">
        <v>771</v>
      </c>
      <c r="E603" s="291"/>
      <c r="F603" s="292">
        <v>4886500</v>
      </c>
      <c r="G603" s="292">
        <v>5008600</v>
      </c>
      <c r="H603" s="292">
        <v>3921869.49</v>
      </c>
      <c r="I603" s="293">
        <v>80.25927535045534</v>
      </c>
      <c r="J603" s="294">
        <v>78.302709140278722</v>
      </c>
    </row>
    <row r="604" spans="1:10" ht="57" customHeight="1" x14ac:dyDescent="0.3">
      <c r="A604" s="290" t="s">
        <v>361</v>
      </c>
      <c r="B604" s="291" t="s">
        <v>1384</v>
      </c>
      <c r="C604" s="291" t="s">
        <v>1365</v>
      </c>
      <c r="D604" s="291" t="s">
        <v>771</v>
      </c>
      <c r="E604" s="291" t="s">
        <v>362</v>
      </c>
      <c r="F604" s="292">
        <v>4886500</v>
      </c>
      <c r="G604" s="292">
        <v>5008600</v>
      </c>
      <c r="H604" s="292">
        <v>3921869.49</v>
      </c>
      <c r="I604" s="293">
        <v>80.25927535045534</v>
      </c>
      <c r="J604" s="294">
        <v>78.302709140278722</v>
      </c>
    </row>
    <row r="605" spans="1:10" ht="23.25" customHeight="1" x14ac:dyDescent="0.3">
      <c r="A605" s="290" t="s">
        <v>363</v>
      </c>
      <c r="B605" s="291" t="s">
        <v>1384</v>
      </c>
      <c r="C605" s="291" t="s">
        <v>1365</v>
      </c>
      <c r="D605" s="291" t="s">
        <v>771</v>
      </c>
      <c r="E605" s="291" t="s">
        <v>364</v>
      </c>
      <c r="F605" s="292">
        <v>4886500</v>
      </c>
      <c r="G605" s="292">
        <v>5008600</v>
      </c>
      <c r="H605" s="292">
        <v>3921869.49</v>
      </c>
      <c r="I605" s="293">
        <v>80.25927535045534</v>
      </c>
      <c r="J605" s="294">
        <v>78.302709140278722</v>
      </c>
    </row>
    <row r="606" spans="1:10" ht="45.75" customHeight="1" x14ac:dyDescent="0.3">
      <c r="A606" s="290" t="s">
        <v>1032</v>
      </c>
      <c r="B606" s="291" t="s">
        <v>1384</v>
      </c>
      <c r="C606" s="291" t="s">
        <v>1365</v>
      </c>
      <c r="D606" s="291" t="s">
        <v>414</v>
      </c>
      <c r="E606" s="291"/>
      <c r="F606" s="292">
        <v>1073338370</v>
      </c>
      <c r="G606" s="292">
        <v>1187509077</v>
      </c>
      <c r="H606" s="292">
        <v>1145467246.8499999</v>
      </c>
      <c r="I606" s="293">
        <v>106.72005015995094</v>
      </c>
      <c r="J606" s="294">
        <v>96.459662417384621</v>
      </c>
    </row>
    <row r="607" spans="1:10" ht="23.25" customHeight="1" x14ac:dyDescent="0.3">
      <c r="A607" s="290" t="s">
        <v>1033</v>
      </c>
      <c r="B607" s="291" t="s">
        <v>1384</v>
      </c>
      <c r="C607" s="291" t="s">
        <v>1365</v>
      </c>
      <c r="D607" s="291" t="s">
        <v>1034</v>
      </c>
      <c r="E607" s="291"/>
      <c r="F607" s="292">
        <v>445471470</v>
      </c>
      <c r="G607" s="292">
        <v>544841584</v>
      </c>
      <c r="H607" s="292">
        <v>541475263.13</v>
      </c>
      <c r="I607" s="293">
        <v>121.55105311906955</v>
      </c>
      <c r="J607" s="294">
        <v>99.382146853533854</v>
      </c>
    </row>
    <row r="608" spans="1:10" ht="57" customHeight="1" x14ac:dyDescent="0.3">
      <c r="A608" s="290" t="s">
        <v>1059</v>
      </c>
      <c r="B608" s="291" t="s">
        <v>1384</v>
      </c>
      <c r="C608" s="291" t="s">
        <v>1365</v>
      </c>
      <c r="D608" s="291" t="s">
        <v>1060</v>
      </c>
      <c r="E608" s="291"/>
      <c r="F608" s="292">
        <v>196736680</v>
      </c>
      <c r="G608" s="292">
        <v>111322624</v>
      </c>
      <c r="H608" s="292">
        <v>107956309.93000001</v>
      </c>
      <c r="I608" s="293">
        <v>54.873503980040738</v>
      </c>
      <c r="J608" s="294">
        <v>96.976073731427675</v>
      </c>
    </row>
    <row r="609" spans="1:10" ht="34.5" customHeight="1" x14ac:dyDescent="0.3">
      <c r="A609" s="290" t="s">
        <v>1409</v>
      </c>
      <c r="B609" s="291" t="s">
        <v>1384</v>
      </c>
      <c r="C609" s="291" t="s">
        <v>1365</v>
      </c>
      <c r="D609" s="291" t="s">
        <v>1410</v>
      </c>
      <c r="E609" s="291"/>
      <c r="F609" s="292">
        <v>0</v>
      </c>
      <c r="G609" s="292">
        <v>52894590</v>
      </c>
      <c r="H609" s="292">
        <v>52674167.200000003</v>
      </c>
      <c r="I609" s="293">
        <v>0</v>
      </c>
      <c r="J609" s="294">
        <v>99.583279121740048</v>
      </c>
    </row>
    <row r="610" spans="1:10" ht="45.75" customHeight="1" x14ac:dyDescent="0.3">
      <c r="A610" s="290" t="s">
        <v>329</v>
      </c>
      <c r="B610" s="291" t="s">
        <v>1384</v>
      </c>
      <c r="C610" s="291" t="s">
        <v>1365</v>
      </c>
      <c r="D610" s="291" t="s">
        <v>1410</v>
      </c>
      <c r="E610" s="291" t="s">
        <v>330</v>
      </c>
      <c r="F610" s="292">
        <v>0</v>
      </c>
      <c r="G610" s="292">
        <v>52894590</v>
      </c>
      <c r="H610" s="292">
        <v>52674167.200000003</v>
      </c>
      <c r="I610" s="293">
        <v>0</v>
      </c>
      <c r="J610" s="294">
        <v>99.583279121740048</v>
      </c>
    </row>
    <row r="611" spans="1:10" ht="45.75" customHeight="1" x14ac:dyDescent="0.3">
      <c r="A611" s="290" t="s">
        <v>331</v>
      </c>
      <c r="B611" s="291" t="s">
        <v>1384</v>
      </c>
      <c r="C611" s="291" t="s">
        <v>1365</v>
      </c>
      <c r="D611" s="291" t="s">
        <v>1410</v>
      </c>
      <c r="E611" s="291" t="s">
        <v>332</v>
      </c>
      <c r="F611" s="292">
        <v>0</v>
      </c>
      <c r="G611" s="292">
        <v>52894590</v>
      </c>
      <c r="H611" s="292">
        <v>52674167.200000003</v>
      </c>
      <c r="I611" s="293">
        <v>0</v>
      </c>
      <c r="J611" s="294">
        <v>99.583279121740048</v>
      </c>
    </row>
    <row r="612" spans="1:10" ht="23.25" customHeight="1" x14ac:dyDescent="0.3">
      <c r="A612" s="290" t="s">
        <v>1582</v>
      </c>
      <c r="B612" s="291" t="s">
        <v>1384</v>
      </c>
      <c r="C612" s="291" t="s">
        <v>1365</v>
      </c>
      <c r="D612" s="291" t="s">
        <v>1411</v>
      </c>
      <c r="E612" s="291"/>
      <c r="F612" s="292">
        <v>0</v>
      </c>
      <c r="G612" s="292">
        <v>10396500</v>
      </c>
      <c r="H612" s="292">
        <v>9899733.3900000006</v>
      </c>
      <c r="I612" s="293">
        <v>0</v>
      </c>
      <c r="J612" s="294">
        <v>95.221789929303142</v>
      </c>
    </row>
    <row r="613" spans="1:10" ht="45.75" customHeight="1" x14ac:dyDescent="0.3">
      <c r="A613" s="290" t="s">
        <v>329</v>
      </c>
      <c r="B613" s="291" t="s">
        <v>1384</v>
      </c>
      <c r="C613" s="291" t="s">
        <v>1365</v>
      </c>
      <c r="D613" s="291" t="s">
        <v>1411</v>
      </c>
      <c r="E613" s="291" t="s">
        <v>330</v>
      </c>
      <c r="F613" s="292">
        <v>0</v>
      </c>
      <c r="G613" s="292">
        <v>10396500</v>
      </c>
      <c r="H613" s="292">
        <v>9899733.3900000006</v>
      </c>
      <c r="I613" s="293">
        <v>0</v>
      </c>
      <c r="J613" s="294">
        <v>95.221789929303142</v>
      </c>
    </row>
    <row r="614" spans="1:10" ht="45.75" customHeight="1" x14ac:dyDescent="0.3">
      <c r="A614" s="290" t="s">
        <v>331</v>
      </c>
      <c r="B614" s="291" t="s">
        <v>1384</v>
      </c>
      <c r="C614" s="291" t="s">
        <v>1365</v>
      </c>
      <c r="D614" s="291" t="s">
        <v>1411</v>
      </c>
      <c r="E614" s="291" t="s">
        <v>332</v>
      </c>
      <c r="F614" s="292">
        <v>0</v>
      </c>
      <c r="G614" s="292">
        <v>10396500</v>
      </c>
      <c r="H614" s="292">
        <v>9899733.3900000006</v>
      </c>
      <c r="I614" s="293">
        <v>0</v>
      </c>
      <c r="J614" s="294">
        <v>95.221789929303142</v>
      </c>
    </row>
    <row r="615" spans="1:10" ht="34.5" customHeight="1" x14ac:dyDescent="0.3">
      <c r="A615" s="290" t="s">
        <v>1583</v>
      </c>
      <c r="B615" s="291" t="s">
        <v>1384</v>
      </c>
      <c r="C615" s="291" t="s">
        <v>1365</v>
      </c>
      <c r="D615" s="291" t="s">
        <v>1584</v>
      </c>
      <c r="E615" s="291"/>
      <c r="F615" s="292">
        <v>0</v>
      </c>
      <c r="G615" s="292">
        <v>1353429</v>
      </c>
      <c r="H615" s="292">
        <v>1353429</v>
      </c>
      <c r="I615" s="293">
        <v>0</v>
      </c>
      <c r="J615" s="294">
        <v>100</v>
      </c>
    </row>
    <row r="616" spans="1:10" ht="23.25" customHeight="1" x14ac:dyDescent="0.3">
      <c r="A616" s="290" t="s">
        <v>333</v>
      </c>
      <c r="B616" s="291" t="s">
        <v>1384</v>
      </c>
      <c r="C616" s="291" t="s">
        <v>1365</v>
      </c>
      <c r="D616" s="291" t="s">
        <v>1584</v>
      </c>
      <c r="E616" s="291" t="s">
        <v>334</v>
      </c>
      <c r="F616" s="292">
        <v>0</v>
      </c>
      <c r="G616" s="292">
        <v>1353429</v>
      </c>
      <c r="H616" s="292">
        <v>1353429</v>
      </c>
      <c r="I616" s="293">
        <v>0</v>
      </c>
      <c r="J616" s="294">
        <v>100</v>
      </c>
    </row>
    <row r="617" spans="1:10" ht="102" customHeight="1" x14ac:dyDescent="0.3">
      <c r="A617" s="290" t="s">
        <v>360</v>
      </c>
      <c r="B617" s="291" t="s">
        <v>1384</v>
      </c>
      <c r="C617" s="291" t="s">
        <v>1365</v>
      </c>
      <c r="D617" s="291" t="s">
        <v>1584</v>
      </c>
      <c r="E617" s="291" t="s">
        <v>317</v>
      </c>
      <c r="F617" s="292">
        <v>0</v>
      </c>
      <c r="G617" s="292">
        <v>1353429</v>
      </c>
      <c r="H617" s="292">
        <v>1353429</v>
      </c>
      <c r="I617" s="293">
        <v>0</v>
      </c>
      <c r="J617" s="294">
        <v>100</v>
      </c>
    </row>
    <row r="618" spans="1:10" ht="57" customHeight="1" x14ac:dyDescent="0.3">
      <c r="A618" s="290" t="s">
        <v>887</v>
      </c>
      <c r="B618" s="291" t="s">
        <v>1384</v>
      </c>
      <c r="C618" s="291" t="s">
        <v>1365</v>
      </c>
      <c r="D618" s="291" t="s">
        <v>888</v>
      </c>
      <c r="E618" s="291"/>
      <c r="F618" s="292">
        <v>0</v>
      </c>
      <c r="G618" s="292">
        <v>19763000</v>
      </c>
      <c r="H618" s="292">
        <v>18763000</v>
      </c>
      <c r="I618" s="293">
        <v>0</v>
      </c>
      <c r="J618" s="294">
        <v>94.940039467692145</v>
      </c>
    </row>
    <row r="619" spans="1:10" ht="45.75" customHeight="1" x14ac:dyDescent="0.3">
      <c r="A619" s="290" t="s">
        <v>329</v>
      </c>
      <c r="B619" s="291" t="s">
        <v>1384</v>
      </c>
      <c r="C619" s="291" t="s">
        <v>1365</v>
      </c>
      <c r="D619" s="291" t="s">
        <v>888</v>
      </c>
      <c r="E619" s="291" t="s">
        <v>330</v>
      </c>
      <c r="F619" s="292">
        <v>0</v>
      </c>
      <c r="G619" s="292">
        <v>19763000</v>
      </c>
      <c r="H619" s="292">
        <v>18763000</v>
      </c>
      <c r="I619" s="293">
        <v>0</v>
      </c>
      <c r="J619" s="294">
        <v>94.940039467692145</v>
      </c>
    </row>
    <row r="620" spans="1:10" ht="45.75" customHeight="1" x14ac:dyDescent="0.3">
      <c r="A620" s="290" t="s">
        <v>331</v>
      </c>
      <c r="B620" s="291" t="s">
        <v>1384</v>
      </c>
      <c r="C620" s="291" t="s">
        <v>1365</v>
      </c>
      <c r="D620" s="291" t="s">
        <v>888</v>
      </c>
      <c r="E620" s="291" t="s">
        <v>332</v>
      </c>
      <c r="F620" s="292">
        <v>0</v>
      </c>
      <c r="G620" s="292">
        <v>19763000</v>
      </c>
      <c r="H620" s="292">
        <v>18763000</v>
      </c>
      <c r="I620" s="293">
        <v>0</v>
      </c>
      <c r="J620" s="294">
        <v>94.940039467692145</v>
      </c>
    </row>
    <row r="621" spans="1:10" ht="34.5" customHeight="1" x14ac:dyDescent="0.3">
      <c r="A621" s="290" t="s">
        <v>1585</v>
      </c>
      <c r="B621" s="291" t="s">
        <v>1384</v>
      </c>
      <c r="C621" s="291" t="s">
        <v>1365</v>
      </c>
      <c r="D621" s="291" t="s">
        <v>1586</v>
      </c>
      <c r="E621" s="291"/>
      <c r="F621" s="292">
        <v>0</v>
      </c>
      <c r="G621" s="292">
        <v>1500000</v>
      </c>
      <c r="H621" s="292">
        <v>0</v>
      </c>
      <c r="I621" s="293">
        <v>0</v>
      </c>
      <c r="J621" s="294">
        <v>0</v>
      </c>
    </row>
    <row r="622" spans="1:10" ht="45.75" customHeight="1" x14ac:dyDescent="0.3">
      <c r="A622" s="290" t="s">
        <v>329</v>
      </c>
      <c r="B622" s="291" t="s">
        <v>1384</v>
      </c>
      <c r="C622" s="291" t="s">
        <v>1365</v>
      </c>
      <c r="D622" s="291" t="s">
        <v>1586</v>
      </c>
      <c r="E622" s="291" t="s">
        <v>330</v>
      </c>
      <c r="F622" s="292">
        <v>0</v>
      </c>
      <c r="G622" s="292">
        <v>1500000</v>
      </c>
      <c r="H622" s="292">
        <v>0</v>
      </c>
      <c r="I622" s="293">
        <v>0</v>
      </c>
      <c r="J622" s="294">
        <v>0</v>
      </c>
    </row>
    <row r="623" spans="1:10" ht="45.75" customHeight="1" x14ac:dyDescent="0.3">
      <c r="A623" s="290" t="s">
        <v>331</v>
      </c>
      <c r="B623" s="291" t="s">
        <v>1384</v>
      </c>
      <c r="C623" s="291" t="s">
        <v>1365</v>
      </c>
      <c r="D623" s="291" t="s">
        <v>1586</v>
      </c>
      <c r="E623" s="291" t="s">
        <v>332</v>
      </c>
      <c r="F623" s="292">
        <v>0</v>
      </c>
      <c r="G623" s="292">
        <v>1500000</v>
      </c>
      <c r="H623" s="292">
        <v>0</v>
      </c>
      <c r="I623" s="293">
        <v>0</v>
      </c>
      <c r="J623" s="294">
        <v>0</v>
      </c>
    </row>
    <row r="624" spans="1:10" ht="68.25" customHeight="1" x14ac:dyDescent="0.3">
      <c r="A624" s="290" t="s">
        <v>1587</v>
      </c>
      <c r="B624" s="291" t="s">
        <v>1384</v>
      </c>
      <c r="C624" s="291" t="s">
        <v>1365</v>
      </c>
      <c r="D624" s="291" t="s">
        <v>1412</v>
      </c>
      <c r="E624" s="291"/>
      <c r="F624" s="292">
        <v>0</v>
      </c>
      <c r="G624" s="292">
        <v>10027425</v>
      </c>
      <c r="H624" s="292">
        <v>9896238.7400000002</v>
      </c>
      <c r="I624" s="293">
        <v>0</v>
      </c>
      <c r="J624" s="294">
        <v>98.691725343246148</v>
      </c>
    </row>
    <row r="625" spans="1:10" ht="45.75" customHeight="1" x14ac:dyDescent="0.3">
      <c r="A625" s="290" t="s">
        <v>329</v>
      </c>
      <c r="B625" s="291" t="s">
        <v>1384</v>
      </c>
      <c r="C625" s="291" t="s">
        <v>1365</v>
      </c>
      <c r="D625" s="291" t="s">
        <v>1412</v>
      </c>
      <c r="E625" s="291" t="s">
        <v>330</v>
      </c>
      <c r="F625" s="292">
        <v>0</v>
      </c>
      <c r="G625" s="292">
        <v>10027425</v>
      </c>
      <c r="H625" s="292">
        <v>9896238.7400000002</v>
      </c>
      <c r="I625" s="293">
        <v>0</v>
      </c>
      <c r="J625" s="294">
        <v>98.691725343246148</v>
      </c>
    </row>
    <row r="626" spans="1:10" ht="45.75" customHeight="1" x14ac:dyDescent="0.3">
      <c r="A626" s="290" t="s">
        <v>331</v>
      </c>
      <c r="B626" s="291" t="s">
        <v>1384</v>
      </c>
      <c r="C626" s="291" t="s">
        <v>1365</v>
      </c>
      <c r="D626" s="291" t="s">
        <v>1412</v>
      </c>
      <c r="E626" s="291" t="s">
        <v>332</v>
      </c>
      <c r="F626" s="292">
        <v>0</v>
      </c>
      <c r="G626" s="292">
        <v>10027425</v>
      </c>
      <c r="H626" s="292">
        <v>9896238.7400000002</v>
      </c>
      <c r="I626" s="293">
        <v>0</v>
      </c>
      <c r="J626" s="294">
        <v>98.691725343246148</v>
      </c>
    </row>
    <row r="627" spans="1:10" ht="23.25" customHeight="1" x14ac:dyDescent="0.3">
      <c r="A627" s="290" t="s">
        <v>1588</v>
      </c>
      <c r="B627" s="291" t="s">
        <v>1384</v>
      </c>
      <c r="C627" s="291" t="s">
        <v>1365</v>
      </c>
      <c r="D627" s="291" t="s">
        <v>1589</v>
      </c>
      <c r="E627" s="291"/>
      <c r="F627" s="292">
        <v>15158000</v>
      </c>
      <c r="G627" s="292">
        <v>0</v>
      </c>
      <c r="H627" s="292">
        <v>0</v>
      </c>
      <c r="I627" s="293">
        <v>0</v>
      </c>
      <c r="J627" s="294">
        <v>0</v>
      </c>
    </row>
    <row r="628" spans="1:10" ht="45.75" customHeight="1" x14ac:dyDescent="0.3">
      <c r="A628" s="290" t="s">
        <v>329</v>
      </c>
      <c r="B628" s="291" t="s">
        <v>1384</v>
      </c>
      <c r="C628" s="291" t="s">
        <v>1365</v>
      </c>
      <c r="D628" s="291" t="s">
        <v>1589</v>
      </c>
      <c r="E628" s="291" t="s">
        <v>330</v>
      </c>
      <c r="F628" s="292">
        <v>15158000</v>
      </c>
      <c r="G628" s="292">
        <v>0</v>
      </c>
      <c r="H628" s="292">
        <v>0</v>
      </c>
      <c r="I628" s="293">
        <v>0</v>
      </c>
      <c r="J628" s="294">
        <v>0</v>
      </c>
    </row>
    <row r="629" spans="1:10" ht="45.75" customHeight="1" x14ac:dyDescent="0.3">
      <c r="A629" s="290" t="s">
        <v>331</v>
      </c>
      <c r="B629" s="291" t="s">
        <v>1384</v>
      </c>
      <c r="C629" s="291" t="s">
        <v>1365</v>
      </c>
      <c r="D629" s="291" t="s">
        <v>1589</v>
      </c>
      <c r="E629" s="291" t="s">
        <v>332</v>
      </c>
      <c r="F629" s="292">
        <v>15158000</v>
      </c>
      <c r="G629" s="292">
        <v>0</v>
      </c>
      <c r="H629" s="292">
        <v>0</v>
      </c>
      <c r="I629" s="293">
        <v>0</v>
      </c>
      <c r="J629" s="294">
        <v>0</v>
      </c>
    </row>
    <row r="630" spans="1:10" ht="57" customHeight="1" x14ac:dyDescent="0.3">
      <c r="A630" s="290" t="s">
        <v>1590</v>
      </c>
      <c r="B630" s="291" t="s">
        <v>1384</v>
      </c>
      <c r="C630" s="291" t="s">
        <v>1365</v>
      </c>
      <c r="D630" s="291" t="s">
        <v>1591</v>
      </c>
      <c r="E630" s="291"/>
      <c r="F630" s="292">
        <v>15400000</v>
      </c>
      <c r="G630" s="292">
        <v>15387680</v>
      </c>
      <c r="H630" s="292">
        <v>15369741.6</v>
      </c>
      <c r="I630" s="293">
        <v>99.803516883116885</v>
      </c>
      <c r="J630" s="294">
        <v>99.88342362201449</v>
      </c>
    </row>
    <row r="631" spans="1:10" ht="45.75" customHeight="1" x14ac:dyDescent="0.3">
      <c r="A631" s="290" t="s">
        <v>329</v>
      </c>
      <c r="B631" s="291" t="s">
        <v>1384</v>
      </c>
      <c r="C631" s="291" t="s">
        <v>1365</v>
      </c>
      <c r="D631" s="291" t="s">
        <v>1591</v>
      </c>
      <c r="E631" s="291" t="s">
        <v>330</v>
      </c>
      <c r="F631" s="292">
        <v>15400000</v>
      </c>
      <c r="G631" s="292">
        <v>15387680</v>
      </c>
      <c r="H631" s="292">
        <v>15369741.6</v>
      </c>
      <c r="I631" s="293">
        <v>99.803516883116885</v>
      </c>
      <c r="J631" s="294">
        <v>99.88342362201449</v>
      </c>
    </row>
    <row r="632" spans="1:10" ht="45.75" customHeight="1" x14ac:dyDescent="0.3">
      <c r="A632" s="290" t="s">
        <v>331</v>
      </c>
      <c r="B632" s="291" t="s">
        <v>1384</v>
      </c>
      <c r="C632" s="291" t="s">
        <v>1365</v>
      </c>
      <c r="D632" s="291" t="s">
        <v>1591</v>
      </c>
      <c r="E632" s="291" t="s">
        <v>332</v>
      </c>
      <c r="F632" s="292">
        <v>15400000</v>
      </c>
      <c r="G632" s="292">
        <v>15387680</v>
      </c>
      <c r="H632" s="292">
        <v>15369741.6</v>
      </c>
      <c r="I632" s="293">
        <v>99.803516883116885</v>
      </c>
      <c r="J632" s="294">
        <v>99.88342362201449</v>
      </c>
    </row>
    <row r="633" spans="1:10" ht="45.75" customHeight="1" x14ac:dyDescent="0.3">
      <c r="A633" s="290" t="s">
        <v>1592</v>
      </c>
      <c r="B633" s="291" t="s">
        <v>1384</v>
      </c>
      <c r="C633" s="291" t="s">
        <v>1365</v>
      </c>
      <c r="D633" s="291" t="s">
        <v>1593</v>
      </c>
      <c r="E633" s="291"/>
      <c r="F633" s="292">
        <v>43631090</v>
      </c>
      <c r="G633" s="292">
        <v>0</v>
      </c>
      <c r="H633" s="292">
        <v>0</v>
      </c>
      <c r="I633" s="293">
        <v>0</v>
      </c>
      <c r="J633" s="294">
        <v>0</v>
      </c>
    </row>
    <row r="634" spans="1:10" ht="45.75" customHeight="1" x14ac:dyDescent="0.3">
      <c r="A634" s="290" t="s">
        <v>329</v>
      </c>
      <c r="B634" s="291" t="s">
        <v>1384</v>
      </c>
      <c r="C634" s="291" t="s">
        <v>1365</v>
      </c>
      <c r="D634" s="291" t="s">
        <v>1593</v>
      </c>
      <c r="E634" s="291" t="s">
        <v>330</v>
      </c>
      <c r="F634" s="292">
        <v>43631090</v>
      </c>
      <c r="G634" s="292">
        <v>0</v>
      </c>
      <c r="H634" s="292">
        <v>0</v>
      </c>
      <c r="I634" s="293">
        <v>0</v>
      </c>
      <c r="J634" s="294">
        <v>0</v>
      </c>
    </row>
    <row r="635" spans="1:10" ht="45.75" customHeight="1" x14ac:dyDescent="0.3">
      <c r="A635" s="290" t="s">
        <v>331</v>
      </c>
      <c r="B635" s="291" t="s">
        <v>1384</v>
      </c>
      <c r="C635" s="291" t="s">
        <v>1365</v>
      </c>
      <c r="D635" s="291" t="s">
        <v>1593</v>
      </c>
      <c r="E635" s="291" t="s">
        <v>332</v>
      </c>
      <c r="F635" s="292">
        <v>43631090</v>
      </c>
      <c r="G635" s="292">
        <v>0</v>
      </c>
      <c r="H635" s="292">
        <v>0</v>
      </c>
      <c r="I635" s="293">
        <v>0</v>
      </c>
      <c r="J635" s="294">
        <v>0</v>
      </c>
    </row>
    <row r="636" spans="1:10" ht="23.25" customHeight="1" x14ac:dyDescent="0.3">
      <c r="A636" s="290" t="s">
        <v>1594</v>
      </c>
      <c r="B636" s="291" t="s">
        <v>1384</v>
      </c>
      <c r="C636" s="291" t="s">
        <v>1365</v>
      </c>
      <c r="D636" s="291" t="s">
        <v>1595</v>
      </c>
      <c r="E636" s="291"/>
      <c r="F636" s="292">
        <v>122547590</v>
      </c>
      <c r="G636" s="292">
        <v>0</v>
      </c>
      <c r="H636" s="292">
        <v>0</v>
      </c>
      <c r="I636" s="293">
        <v>0</v>
      </c>
      <c r="J636" s="294">
        <v>0</v>
      </c>
    </row>
    <row r="637" spans="1:10" ht="45.75" customHeight="1" x14ac:dyDescent="0.3">
      <c r="A637" s="290" t="s">
        <v>329</v>
      </c>
      <c r="B637" s="291" t="s">
        <v>1384</v>
      </c>
      <c r="C637" s="291" t="s">
        <v>1365</v>
      </c>
      <c r="D637" s="291" t="s">
        <v>1595</v>
      </c>
      <c r="E637" s="291" t="s">
        <v>330</v>
      </c>
      <c r="F637" s="292">
        <v>122547590</v>
      </c>
      <c r="G637" s="292">
        <v>0</v>
      </c>
      <c r="H637" s="292">
        <v>0</v>
      </c>
      <c r="I637" s="293">
        <v>0</v>
      </c>
      <c r="J637" s="294">
        <v>0</v>
      </c>
    </row>
    <row r="638" spans="1:10" ht="45.75" customHeight="1" x14ac:dyDescent="0.3">
      <c r="A638" s="290" t="s">
        <v>331</v>
      </c>
      <c r="B638" s="291" t="s">
        <v>1384</v>
      </c>
      <c r="C638" s="291" t="s">
        <v>1365</v>
      </c>
      <c r="D638" s="291" t="s">
        <v>1595</v>
      </c>
      <c r="E638" s="291" t="s">
        <v>332</v>
      </c>
      <c r="F638" s="292">
        <v>122547590</v>
      </c>
      <c r="G638" s="292">
        <v>0</v>
      </c>
      <c r="H638" s="292">
        <v>0</v>
      </c>
      <c r="I638" s="293">
        <v>0</v>
      </c>
      <c r="J638" s="294">
        <v>0</v>
      </c>
    </row>
    <row r="639" spans="1:10" ht="34.5" customHeight="1" x14ac:dyDescent="0.3">
      <c r="A639" s="290" t="s">
        <v>1035</v>
      </c>
      <c r="B639" s="291" t="s">
        <v>1384</v>
      </c>
      <c r="C639" s="291" t="s">
        <v>1365</v>
      </c>
      <c r="D639" s="291" t="s">
        <v>1036</v>
      </c>
      <c r="E639" s="291"/>
      <c r="F639" s="292">
        <v>248734790</v>
      </c>
      <c r="G639" s="292">
        <v>433518960</v>
      </c>
      <c r="H639" s="292">
        <v>433518953.19999999</v>
      </c>
      <c r="I639" s="293">
        <v>174.28963322742266</v>
      </c>
      <c r="J639" s="294">
        <v>99.999998431441156</v>
      </c>
    </row>
    <row r="640" spans="1:10" ht="113.25" customHeight="1" x14ac:dyDescent="0.3">
      <c r="A640" s="290" t="s">
        <v>1596</v>
      </c>
      <c r="B640" s="291" t="s">
        <v>1384</v>
      </c>
      <c r="C640" s="291" t="s">
        <v>1365</v>
      </c>
      <c r="D640" s="291" t="s">
        <v>1597</v>
      </c>
      <c r="E640" s="291"/>
      <c r="F640" s="292">
        <v>40404050</v>
      </c>
      <c r="G640" s="292">
        <v>40394000</v>
      </c>
      <c r="H640" s="292">
        <v>40393993.200000003</v>
      </c>
      <c r="I640" s="293">
        <v>99.975109425911526</v>
      </c>
      <c r="J640" s="294">
        <v>99.999983165816701</v>
      </c>
    </row>
    <row r="641" spans="1:10" ht="57" customHeight="1" x14ac:dyDescent="0.3">
      <c r="A641" s="290" t="s">
        <v>361</v>
      </c>
      <c r="B641" s="291" t="s">
        <v>1384</v>
      </c>
      <c r="C641" s="291" t="s">
        <v>1365</v>
      </c>
      <c r="D641" s="291" t="s">
        <v>1597</v>
      </c>
      <c r="E641" s="291" t="s">
        <v>362</v>
      </c>
      <c r="F641" s="292">
        <v>40404050</v>
      </c>
      <c r="G641" s="292">
        <v>40394000</v>
      </c>
      <c r="H641" s="292">
        <v>40393993.200000003</v>
      </c>
      <c r="I641" s="293">
        <v>99.975109425911526</v>
      </c>
      <c r="J641" s="294">
        <v>99.999983165816701</v>
      </c>
    </row>
    <row r="642" spans="1:10" ht="23.25" customHeight="1" x14ac:dyDescent="0.3">
      <c r="A642" s="290" t="s">
        <v>427</v>
      </c>
      <c r="B642" s="291" t="s">
        <v>1384</v>
      </c>
      <c r="C642" s="291" t="s">
        <v>1365</v>
      </c>
      <c r="D642" s="291" t="s">
        <v>1597</v>
      </c>
      <c r="E642" s="291" t="s">
        <v>428</v>
      </c>
      <c r="F642" s="292">
        <v>40404050</v>
      </c>
      <c r="G642" s="292">
        <v>40394000</v>
      </c>
      <c r="H642" s="292">
        <v>40393993.200000003</v>
      </c>
      <c r="I642" s="293">
        <v>99.975109425911526</v>
      </c>
      <c r="J642" s="294">
        <v>99.999983165816701</v>
      </c>
    </row>
    <row r="643" spans="1:10" ht="79.5" customHeight="1" x14ac:dyDescent="0.3">
      <c r="A643" s="290" t="s">
        <v>843</v>
      </c>
      <c r="B643" s="291" t="s">
        <v>1384</v>
      </c>
      <c r="C643" s="291" t="s">
        <v>1365</v>
      </c>
      <c r="D643" s="291" t="s">
        <v>844</v>
      </c>
      <c r="E643" s="291"/>
      <c r="F643" s="292">
        <v>208330740</v>
      </c>
      <c r="G643" s="292">
        <v>393124960</v>
      </c>
      <c r="H643" s="292">
        <v>393124960</v>
      </c>
      <c r="I643" s="293">
        <v>188.70232976660094</v>
      </c>
      <c r="J643" s="294">
        <v>100</v>
      </c>
    </row>
    <row r="644" spans="1:10" ht="45.75" customHeight="1" x14ac:dyDescent="0.3">
      <c r="A644" s="290" t="s">
        <v>329</v>
      </c>
      <c r="B644" s="291" t="s">
        <v>1384</v>
      </c>
      <c r="C644" s="291" t="s">
        <v>1365</v>
      </c>
      <c r="D644" s="291" t="s">
        <v>844</v>
      </c>
      <c r="E644" s="291" t="s">
        <v>330</v>
      </c>
      <c r="F644" s="292">
        <v>208330740</v>
      </c>
      <c r="G644" s="292">
        <v>393124960</v>
      </c>
      <c r="H644" s="292">
        <v>393124960</v>
      </c>
      <c r="I644" s="293">
        <v>188.70232976660094</v>
      </c>
      <c r="J644" s="294">
        <v>100</v>
      </c>
    </row>
    <row r="645" spans="1:10" ht="45.75" customHeight="1" x14ac:dyDescent="0.3">
      <c r="A645" s="290" t="s">
        <v>331</v>
      </c>
      <c r="B645" s="291" t="s">
        <v>1384</v>
      </c>
      <c r="C645" s="291" t="s">
        <v>1365</v>
      </c>
      <c r="D645" s="291" t="s">
        <v>844</v>
      </c>
      <c r="E645" s="291" t="s">
        <v>332</v>
      </c>
      <c r="F645" s="292">
        <v>208330740</v>
      </c>
      <c r="G645" s="292">
        <v>393124960</v>
      </c>
      <c r="H645" s="292">
        <v>393124960</v>
      </c>
      <c r="I645" s="293">
        <v>188.70232976660094</v>
      </c>
      <c r="J645" s="294">
        <v>100</v>
      </c>
    </row>
    <row r="646" spans="1:10" ht="34.5" customHeight="1" x14ac:dyDescent="0.3">
      <c r="A646" s="290" t="s">
        <v>1061</v>
      </c>
      <c r="B646" s="291" t="s">
        <v>1384</v>
      </c>
      <c r="C646" s="291" t="s">
        <v>1365</v>
      </c>
      <c r="D646" s="291" t="s">
        <v>1062</v>
      </c>
      <c r="E646" s="291"/>
      <c r="F646" s="292">
        <v>627866900</v>
      </c>
      <c r="G646" s="292">
        <v>642667493</v>
      </c>
      <c r="H646" s="292">
        <v>603991983.72000003</v>
      </c>
      <c r="I646" s="293">
        <v>96.197455817467045</v>
      </c>
      <c r="J646" s="294">
        <v>93.982034302145735</v>
      </c>
    </row>
    <row r="647" spans="1:10" ht="57" customHeight="1" x14ac:dyDescent="0.3">
      <c r="A647" s="290" t="s">
        <v>1063</v>
      </c>
      <c r="B647" s="291" t="s">
        <v>1384</v>
      </c>
      <c r="C647" s="291" t="s">
        <v>1365</v>
      </c>
      <c r="D647" s="291" t="s">
        <v>1064</v>
      </c>
      <c r="E647" s="291"/>
      <c r="F647" s="292">
        <v>627866900</v>
      </c>
      <c r="G647" s="292">
        <v>642667493</v>
      </c>
      <c r="H647" s="292">
        <v>603991983.72000003</v>
      </c>
      <c r="I647" s="293">
        <v>96.197455817467045</v>
      </c>
      <c r="J647" s="294">
        <v>93.982034302145735</v>
      </c>
    </row>
    <row r="648" spans="1:10" ht="34.5" customHeight="1" x14ac:dyDescent="0.3">
      <c r="A648" s="290" t="s">
        <v>845</v>
      </c>
      <c r="B648" s="291" t="s">
        <v>1384</v>
      </c>
      <c r="C648" s="291" t="s">
        <v>1365</v>
      </c>
      <c r="D648" s="291" t="s">
        <v>846</v>
      </c>
      <c r="E648" s="291"/>
      <c r="F648" s="292">
        <v>25000000</v>
      </c>
      <c r="G648" s="292">
        <v>0</v>
      </c>
      <c r="H648" s="292">
        <v>0</v>
      </c>
      <c r="I648" s="293">
        <v>0</v>
      </c>
      <c r="J648" s="294">
        <v>0</v>
      </c>
    </row>
    <row r="649" spans="1:10" ht="45.75" customHeight="1" x14ac:dyDescent="0.3">
      <c r="A649" s="290" t="s">
        <v>329</v>
      </c>
      <c r="B649" s="291" t="s">
        <v>1384</v>
      </c>
      <c r="C649" s="291" t="s">
        <v>1365</v>
      </c>
      <c r="D649" s="291" t="s">
        <v>846</v>
      </c>
      <c r="E649" s="291" t="s">
        <v>330</v>
      </c>
      <c r="F649" s="292">
        <v>25000000</v>
      </c>
      <c r="G649" s="292">
        <v>0</v>
      </c>
      <c r="H649" s="292">
        <v>0</v>
      </c>
      <c r="I649" s="293">
        <v>0</v>
      </c>
      <c r="J649" s="294">
        <v>0</v>
      </c>
    </row>
    <row r="650" spans="1:10" ht="45.75" customHeight="1" x14ac:dyDescent="0.3">
      <c r="A650" s="290" t="s">
        <v>331</v>
      </c>
      <c r="B650" s="291" t="s">
        <v>1384</v>
      </c>
      <c r="C650" s="291" t="s">
        <v>1365</v>
      </c>
      <c r="D650" s="291" t="s">
        <v>846</v>
      </c>
      <c r="E650" s="291" t="s">
        <v>332</v>
      </c>
      <c r="F650" s="292">
        <v>25000000</v>
      </c>
      <c r="G650" s="292">
        <v>0</v>
      </c>
      <c r="H650" s="292">
        <v>0</v>
      </c>
      <c r="I650" s="293">
        <v>0</v>
      </c>
      <c r="J650" s="294">
        <v>0</v>
      </c>
    </row>
    <row r="651" spans="1:10" ht="23.25" customHeight="1" x14ac:dyDescent="0.3">
      <c r="A651" s="290" t="s">
        <v>1598</v>
      </c>
      <c r="B651" s="291" t="s">
        <v>1384</v>
      </c>
      <c r="C651" s="291" t="s">
        <v>1365</v>
      </c>
      <c r="D651" s="291" t="s">
        <v>1599</v>
      </c>
      <c r="E651" s="291"/>
      <c r="F651" s="292">
        <v>207600000</v>
      </c>
      <c r="G651" s="292">
        <v>223489127</v>
      </c>
      <c r="H651" s="292">
        <v>214258294.62</v>
      </c>
      <c r="I651" s="293">
        <v>103.20727101156069</v>
      </c>
      <c r="J651" s="294">
        <v>95.869672720140869</v>
      </c>
    </row>
    <row r="652" spans="1:10" ht="45.75" customHeight="1" x14ac:dyDescent="0.3">
      <c r="A652" s="290" t="s">
        <v>329</v>
      </c>
      <c r="B652" s="291" t="s">
        <v>1384</v>
      </c>
      <c r="C652" s="291" t="s">
        <v>1365</v>
      </c>
      <c r="D652" s="291" t="s">
        <v>1599</v>
      </c>
      <c r="E652" s="291" t="s">
        <v>330</v>
      </c>
      <c r="F652" s="292">
        <v>207600000</v>
      </c>
      <c r="G652" s="292">
        <v>223489127</v>
      </c>
      <c r="H652" s="292">
        <v>214258294.62</v>
      </c>
      <c r="I652" s="293">
        <v>103.20727101156069</v>
      </c>
      <c r="J652" s="294">
        <v>95.869672720140869</v>
      </c>
    </row>
    <row r="653" spans="1:10" ht="45.75" customHeight="1" x14ac:dyDescent="0.3">
      <c r="A653" s="290" t="s">
        <v>331</v>
      </c>
      <c r="B653" s="291" t="s">
        <v>1384</v>
      </c>
      <c r="C653" s="291" t="s">
        <v>1365</v>
      </c>
      <c r="D653" s="291" t="s">
        <v>1599</v>
      </c>
      <c r="E653" s="291" t="s">
        <v>332</v>
      </c>
      <c r="F653" s="292">
        <v>207600000</v>
      </c>
      <c r="G653" s="292">
        <v>223489127</v>
      </c>
      <c r="H653" s="292">
        <v>214258294.62</v>
      </c>
      <c r="I653" s="293">
        <v>103.20727101156069</v>
      </c>
      <c r="J653" s="294">
        <v>95.869672720140869</v>
      </c>
    </row>
    <row r="654" spans="1:10" ht="68.25" customHeight="1" x14ac:dyDescent="0.3">
      <c r="A654" s="290" t="s">
        <v>1600</v>
      </c>
      <c r="B654" s="291" t="s">
        <v>1384</v>
      </c>
      <c r="C654" s="291" t="s">
        <v>1365</v>
      </c>
      <c r="D654" s="291" t="s">
        <v>1601</v>
      </c>
      <c r="E654" s="291"/>
      <c r="F654" s="292">
        <v>395266900</v>
      </c>
      <c r="G654" s="292">
        <v>417631795</v>
      </c>
      <c r="H654" s="292">
        <v>388733776.83999997</v>
      </c>
      <c r="I654" s="293">
        <v>98.347161586259816</v>
      </c>
      <c r="J654" s="294">
        <v>93.080503327099407</v>
      </c>
    </row>
    <row r="655" spans="1:10" ht="57" customHeight="1" x14ac:dyDescent="0.3">
      <c r="A655" s="290" t="s">
        <v>361</v>
      </c>
      <c r="B655" s="291" t="s">
        <v>1384</v>
      </c>
      <c r="C655" s="291" t="s">
        <v>1365</v>
      </c>
      <c r="D655" s="291" t="s">
        <v>1601</v>
      </c>
      <c r="E655" s="291" t="s">
        <v>362</v>
      </c>
      <c r="F655" s="292">
        <v>395266900</v>
      </c>
      <c r="G655" s="292">
        <v>417631795</v>
      </c>
      <c r="H655" s="292">
        <v>388733776.83999997</v>
      </c>
      <c r="I655" s="293">
        <v>98.347161586259816</v>
      </c>
      <c r="J655" s="294">
        <v>93.080503327099407</v>
      </c>
    </row>
    <row r="656" spans="1:10" ht="23.25" customHeight="1" x14ac:dyDescent="0.3">
      <c r="A656" s="290" t="s">
        <v>363</v>
      </c>
      <c r="B656" s="291" t="s">
        <v>1384</v>
      </c>
      <c r="C656" s="291" t="s">
        <v>1365</v>
      </c>
      <c r="D656" s="291" t="s">
        <v>1601</v>
      </c>
      <c r="E656" s="291" t="s">
        <v>364</v>
      </c>
      <c r="F656" s="292">
        <v>395266900</v>
      </c>
      <c r="G656" s="292">
        <v>417631795</v>
      </c>
      <c r="H656" s="292">
        <v>388733776.83999997</v>
      </c>
      <c r="I656" s="293">
        <v>98.347161586259816</v>
      </c>
      <c r="J656" s="294">
        <v>93.080503327099407</v>
      </c>
    </row>
    <row r="657" spans="1:10" ht="34.5" customHeight="1" x14ac:dyDescent="0.3">
      <c r="A657" s="290" t="s">
        <v>1413</v>
      </c>
      <c r="B657" s="291" t="s">
        <v>1384</v>
      </c>
      <c r="C657" s="291" t="s">
        <v>1365</v>
      </c>
      <c r="D657" s="291" t="s">
        <v>1602</v>
      </c>
      <c r="E657" s="291"/>
      <c r="F657" s="292">
        <v>0</v>
      </c>
      <c r="G657" s="292">
        <v>1546571</v>
      </c>
      <c r="H657" s="292">
        <v>999912.26</v>
      </c>
      <c r="I657" s="293">
        <v>0</v>
      </c>
      <c r="J657" s="294">
        <v>64.653498610797698</v>
      </c>
    </row>
    <row r="658" spans="1:10" ht="45.75" customHeight="1" x14ac:dyDescent="0.3">
      <c r="A658" s="290" t="s">
        <v>329</v>
      </c>
      <c r="B658" s="291" t="s">
        <v>1384</v>
      </c>
      <c r="C658" s="291" t="s">
        <v>1365</v>
      </c>
      <c r="D658" s="291" t="s">
        <v>1602</v>
      </c>
      <c r="E658" s="291" t="s">
        <v>330</v>
      </c>
      <c r="F658" s="292">
        <v>0</v>
      </c>
      <c r="G658" s="292">
        <v>400000</v>
      </c>
      <c r="H658" s="292">
        <v>0</v>
      </c>
      <c r="I658" s="293">
        <v>0</v>
      </c>
      <c r="J658" s="294">
        <v>0</v>
      </c>
    </row>
    <row r="659" spans="1:10" ht="45.75" customHeight="1" x14ac:dyDescent="0.3">
      <c r="A659" s="290" t="s">
        <v>331</v>
      </c>
      <c r="B659" s="291" t="s">
        <v>1384</v>
      </c>
      <c r="C659" s="291" t="s">
        <v>1365</v>
      </c>
      <c r="D659" s="291" t="s">
        <v>1602</v>
      </c>
      <c r="E659" s="291" t="s">
        <v>332</v>
      </c>
      <c r="F659" s="292">
        <v>0</v>
      </c>
      <c r="G659" s="292">
        <v>400000</v>
      </c>
      <c r="H659" s="292">
        <v>0</v>
      </c>
      <c r="I659" s="293">
        <v>0</v>
      </c>
      <c r="J659" s="294">
        <v>0</v>
      </c>
    </row>
    <row r="660" spans="1:10" ht="23.25" customHeight="1" x14ac:dyDescent="0.3">
      <c r="A660" s="290" t="s">
        <v>333</v>
      </c>
      <c r="B660" s="291" t="s">
        <v>1384</v>
      </c>
      <c r="C660" s="291" t="s">
        <v>1365</v>
      </c>
      <c r="D660" s="291" t="s">
        <v>1602</v>
      </c>
      <c r="E660" s="291" t="s">
        <v>334</v>
      </c>
      <c r="F660" s="292">
        <v>0</v>
      </c>
      <c r="G660" s="292">
        <v>1146571</v>
      </c>
      <c r="H660" s="292">
        <v>999912.26</v>
      </c>
      <c r="I660" s="293">
        <v>0</v>
      </c>
      <c r="J660" s="294">
        <v>87.208926442409592</v>
      </c>
    </row>
    <row r="661" spans="1:10" ht="102" customHeight="1" x14ac:dyDescent="0.3">
      <c r="A661" s="290" t="s">
        <v>360</v>
      </c>
      <c r="B661" s="291" t="s">
        <v>1384</v>
      </c>
      <c r="C661" s="291" t="s">
        <v>1365</v>
      </c>
      <c r="D661" s="291" t="s">
        <v>1602</v>
      </c>
      <c r="E661" s="291" t="s">
        <v>317</v>
      </c>
      <c r="F661" s="292">
        <v>0</v>
      </c>
      <c r="G661" s="292">
        <v>1146571</v>
      </c>
      <c r="H661" s="292">
        <v>999912.26</v>
      </c>
      <c r="I661" s="293">
        <v>0</v>
      </c>
      <c r="J661" s="294">
        <v>87.208926442409592</v>
      </c>
    </row>
    <row r="662" spans="1:10" ht="34.5" customHeight="1" x14ac:dyDescent="0.3">
      <c r="A662" s="290" t="s">
        <v>1603</v>
      </c>
      <c r="B662" s="291" t="s">
        <v>1384</v>
      </c>
      <c r="C662" s="291" t="s">
        <v>1384</v>
      </c>
      <c r="D662" s="291"/>
      <c r="E662" s="291"/>
      <c r="F662" s="292">
        <v>0</v>
      </c>
      <c r="G662" s="292">
        <v>12328000</v>
      </c>
      <c r="H662" s="292">
        <v>12000000</v>
      </c>
      <c r="I662" s="293">
        <v>0</v>
      </c>
      <c r="J662" s="294">
        <v>97.339390006489296</v>
      </c>
    </row>
    <row r="663" spans="1:10" ht="23.25" customHeight="1" x14ac:dyDescent="0.3">
      <c r="A663" s="290" t="s">
        <v>950</v>
      </c>
      <c r="B663" s="291" t="s">
        <v>1384</v>
      </c>
      <c r="C663" s="291" t="s">
        <v>1384</v>
      </c>
      <c r="D663" s="291" t="s">
        <v>338</v>
      </c>
      <c r="E663" s="291"/>
      <c r="F663" s="292">
        <v>0</v>
      </c>
      <c r="G663" s="292">
        <v>12000000</v>
      </c>
      <c r="H663" s="292">
        <v>12000000</v>
      </c>
      <c r="I663" s="293">
        <v>0</v>
      </c>
      <c r="J663" s="294">
        <v>100</v>
      </c>
    </row>
    <row r="664" spans="1:10" ht="34.5" customHeight="1" x14ac:dyDescent="0.3">
      <c r="A664" s="290" t="s">
        <v>1539</v>
      </c>
      <c r="B664" s="291" t="s">
        <v>1384</v>
      </c>
      <c r="C664" s="291" t="s">
        <v>1384</v>
      </c>
      <c r="D664" s="291" t="s">
        <v>395</v>
      </c>
      <c r="E664" s="291"/>
      <c r="F664" s="292">
        <v>0</v>
      </c>
      <c r="G664" s="292">
        <v>12000000</v>
      </c>
      <c r="H664" s="292">
        <v>12000000</v>
      </c>
      <c r="I664" s="293">
        <v>0</v>
      </c>
      <c r="J664" s="294">
        <v>100</v>
      </c>
    </row>
    <row r="665" spans="1:10" ht="68.25" customHeight="1" x14ac:dyDescent="0.3">
      <c r="A665" s="290" t="s">
        <v>1604</v>
      </c>
      <c r="B665" s="291" t="s">
        <v>1384</v>
      </c>
      <c r="C665" s="291" t="s">
        <v>1384</v>
      </c>
      <c r="D665" s="291" t="s">
        <v>1605</v>
      </c>
      <c r="E665" s="291"/>
      <c r="F665" s="292">
        <v>0</v>
      </c>
      <c r="G665" s="292">
        <v>12000000</v>
      </c>
      <c r="H665" s="292">
        <v>12000000</v>
      </c>
      <c r="I665" s="293">
        <v>0</v>
      </c>
      <c r="J665" s="294">
        <v>100</v>
      </c>
    </row>
    <row r="666" spans="1:10" ht="124.5" customHeight="1" x14ac:dyDescent="0.3">
      <c r="A666" s="290" t="s">
        <v>1606</v>
      </c>
      <c r="B666" s="291" t="s">
        <v>1384</v>
      </c>
      <c r="C666" s="291" t="s">
        <v>1384</v>
      </c>
      <c r="D666" s="291" t="s">
        <v>1607</v>
      </c>
      <c r="E666" s="291"/>
      <c r="F666" s="292">
        <v>0</v>
      </c>
      <c r="G666" s="292">
        <v>12000000</v>
      </c>
      <c r="H666" s="292">
        <v>12000000</v>
      </c>
      <c r="I666" s="293">
        <v>0</v>
      </c>
      <c r="J666" s="294">
        <v>100</v>
      </c>
    </row>
    <row r="667" spans="1:10" ht="45.75" customHeight="1" x14ac:dyDescent="0.3">
      <c r="A667" s="290" t="s">
        <v>329</v>
      </c>
      <c r="B667" s="291" t="s">
        <v>1384</v>
      </c>
      <c r="C667" s="291" t="s">
        <v>1384</v>
      </c>
      <c r="D667" s="291" t="s">
        <v>1607</v>
      </c>
      <c r="E667" s="291" t="s">
        <v>330</v>
      </c>
      <c r="F667" s="292">
        <v>0</v>
      </c>
      <c r="G667" s="292">
        <v>12000000</v>
      </c>
      <c r="H667" s="292">
        <v>12000000</v>
      </c>
      <c r="I667" s="293">
        <v>0</v>
      </c>
      <c r="J667" s="294">
        <v>100</v>
      </c>
    </row>
    <row r="668" spans="1:10" ht="45.75" customHeight="1" x14ac:dyDescent="0.3">
      <c r="A668" s="290" t="s">
        <v>331</v>
      </c>
      <c r="B668" s="291" t="s">
        <v>1384</v>
      </c>
      <c r="C668" s="291" t="s">
        <v>1384</v>
      </c>
      <c r="D668" s="291" t="s">
        <v>1607</v>
      </c>
      <c r="E668" s="291" t="s">
        <v>332</v>
      </c>
      <c r="F668" s="292">
        <v>0</v>
      </c>
      <c r="G668" s="292">
        <v>12000000</v>
      </c>
      <c r="H668" s="292">
        <v>12000000</v>
      </c>
      <c r="I668" s="293">
        <v>0</v>
      </c>
      <c r="J668" s="294">
        <v>100</v>
      </c>
    </row>
    <row r="669" spans="1:10" ht="45.75" customHeight="1" x14ac:dyDescent="0.3">
      <c r="A669" s="290" t="s">
        <v>953</v>
      </c>
      <c r="B669" s="291" t="s">
        <v>1384</v>
      </c>
      <c r="C669" s="291" t="s">
        <v>1384</v>
      </c>
      <c r="D669" s="291" t="s">
        <v>357</v>
      </c>
      <c r="E669" s="291"/>
      <c r="F669" s="292">
        <v>0</v>
      </c>
      <c r="G669" s="292">
        <v>328000</v>
      </c>
      <c r="H669" s="292">
        <v>0</v>
      </c>
      <c r="I669" s="293">
        <v>0</v>
      </c>
      <c r="J669" s="294">
        <v>0</v>
      </c>
    </row>
    <row r="670" spans="1:10" ht="23.25" customHeight="1" x14ac:dyDescent="0.3">
      <c r="A670" s="290" t="s">
        <v>446</v>
      </c>
      <c r="B670" s="291" t="s">
        <v>1384</v>
      </c>
      <c r="C670" s="291" t="s">
        <v>1384</v>
      </c>
      <c r="D670" s="291" t="s">
        <v>954</v>
      </c>
      <c r="E670" s="291"/>
      <c r="F670" s="292">
        <v>0</v>
      </c>
      <c r="G670" s="292">
        <v>328000</v>
      </c>
      <c r="H670" s="292">
        <v>0</v>
      </c>
      <c r="I670" s="293">
        <v>0</v>
      </c>
      <c r="J670" s="294">
        <v>0</v>
      </c>
    </row>
    <row r="671" spans="1:10" ht="57" customHeight="1" x14ac:dyDescent="0.3">
      <c r="A671" s="290" t="s">
        <v>344</v>
      </c>
      <c r="B671" s="291" t="s">
        <v>1384</v>
      </c>
      <c r="C671" s="291" t="s">
        <v>1384</v>
      </c>
      <c r="D671" s="291" t="s">
        <v>955</v>
      </c>
      <c r="E671" s="291"/>
      <c r="F671" s="292">
        <v>0</v>
      </c>
      <c r="G671" s="292">
        <v>328000</v>
      </c>
      <c r="H671" s="292">
        <v>0</v>
      </c>
      <c r="I671" s="293">
        <v>0</v>
      </c>
      <c r="J671" s="294">
        <v>0</v>
      </c>
    </row>
    <row r="672" spans="1:10" ht="102" customHeight="1" x14ac:dyDescent="0.3">
      <c r="A672" s="290" t="s">
        <v>1608</v>
      </c>
      <c r="B672" s="291" t="s">
        <v>1384</v>
      </c>
      <c r="C672" s="291" t="s">
        <v>1384</v>
      </c>
      <c r="D672" s="291" t="s">
        <v>1609</v>
      </c>
      <c r="E672" s="291"/>
      <c r="F672" s="292">
        <v>0</v>
      </c>
      <c r="G672" s="292">
        <v>328000</v>
      </c>
      <c r="H672" s="292">
        <v>0</v>
      </c>
      <c r="I672" s="293">
        <v>0</v>
      </c>
      <c r="J672" s="294">
        <v>0</v>
      </c>
    </row>
    <row r="673" spans="1:10" ht="113.25" customHeight="1" x14ac:dyDescent="0.3">
      <c r="A673" s="290" t="s">
        <v>326</v>
      </c>
      <c r="B673" s="291" t="s">
        <v>1384</v>
      </c>
      <c r="C673" s="291" t="s">
        <v>1384</v>
      </c>
      <c r="D673" s="291" t="s">
        <v>1609</v>
      </c>
      <c r="E673" s="291" t="s">
        <v>249</v>
      </c>
      <c r="F673" s="292">
        <v>0</v>
      </c>
      <c r="G673" s="292">
        <v>328000</v>
      </c>
      <c r="H673" s="292">
        <v>0</v>
      </c>
      <c r="I673" s="293">
        <v>0</v>
      </c>
      <c r="J673" s="294">
        <v>0</v>
      </c>
    </row>
    <row r="674" spans="1:10" ht="34.5" customHeight="1" x14ac:dyDescent="0.3">
      <c r="A674" s="290" t="s">
        <v>327</v>
      </c>
      <c r="B674" s="291" t="s">
        <v>1384</v>
      </c>
      <c r="C674" s="291" t="s">
        <v>1384</v>
      </c>
      <c r="D674" s="291" t="s">
        <v>1609</v>
      </c>
      <c r="E674" s="291" t="s">
        <v>257</v>
      </c>
      <c r="F674" s="292">
        <v>0</v>
      </c>
      <c r="G674" s="292">
        <v>328000</v>
      </c>
      <c r="H674" s="292">
        <v>0</v>
      </c>
      <c r="I674" s="293">
        <v>0</v>
      </c>
      <c r="J674" s="294">
        <v>0</v>
      </c>
    </row>
    <row r="675" spans="1:10" ht="15" customHeight="1" x14ac:dyDescent="0.3">
      <c r="A675" s="290" t="s">
        <v>1610</v>
      </c>
      <c r="B675" s="291" t="s">
        <v>1372</v>
      </c>
      <c r="C675" s="291"/>
      <c r="D675" s="291"/>
      <c r="E675" s="291"/>
      <c r="F675" s="292">
        <v>20140000</v>
      </c>
      <c r="G675" s="292">
        <v>14155350</v>
      </c>
      <c r="H675" s="292">
        <v>8680688.6699999999</v>
      </c>
      <c r="I675" s="293">
        <v>43.101731231380334</v>
      </c>
      <c r="J675" s="294">
        <v>61.324436838368534</v>
      </c>
    </row>
    <row r="676" spans="1:10" ht="34.5" customHeight="1" x14ac:dyDescent="0.3">
      <c r="A676" s="290" t="s">
        <v>417</v>
      </c>
      <c r="B676" s="291" t="s">
        <v>1372</v>
      </c>
      <c r="C676" s="291" t="s">
        <v>1365</v>
      </c>
      <c r="D676" s="291"/>
      <c r="E676" s="291"/>
      <c r="F676" s="292">
        <v>20140000</v>
      </c>
      <c r="G676" s="292">
        <v>13234600</v>
      </c>
      <c r="H676" s="292">
        <v>8134807.6699999999</v>
      </c>
      <c r="I676" s="293">
        <v>40.391299255213504</v>
      </c>
      <c r="J676" s="294">
        <v>61.46621484593414</v>
      </c>
    </row>
    <row r="677" spans="1:10" ht="34.5" customHeight="1" x14ac:dyDescent="0.3">
      <c r="A677" s="290" t="s">
        <v>1066</v>
      </c>
      <c r="B677" s="291" t="s">
        <v>1372</v>
      </c>
      <c r="C677" s="291" t="s">
        <v>1365</v>
      </c>
      <c r="D677" s="291" t="s">
        <v>351</v>
      </c>
      <c r="E677" s="291"/>
      <c r="F677" s="292">
        <v>20140000</v>
      </c>
      <c r="G677" s="292">
        <v>13234600</v>
      </c>
      <c r="H677" s="292">
        <v>8134807.6699999999</v>
      </c>
      <c r="I677" s="293">
        <v>40.391299255213504</v>
      </c>
      <c r="J677" s="294">
        <v>61.46621484593414</v>
      </c>
    </row>
    <row r="678" spans="1:10" ht="23.25" customHeight="1" x14ac:dyDescent="0.3">
      <c r="A678" s="290" t="s">
        <v>1067</v>
      </c>
      <c r="B678" s="291" t="s">
        <v>1372</v>
      </c>
      <c r="C678" s="291" t="s">
        <v>1365</v>
      </c>
      <c r="D678" s="291" t="s">
        <v>352</v>
      </c>
      <c r="E678" s="291"/>
      <c r="F678" s="292">
        <v>1300000</v>
      </c>
      <c r="G678" s="292">
        <v>1100000</v>
      </c>
      <c r="H678" s="292">
        <v>97485.5</v>
      </c>
      <c r="I678" s="293">
        <v>7.4988846153846156</v>
      </c>
      <c r="J678" s="294">
        <v>8.862318181818182</v>
      </c>
    </row>
    <row r="679" spans="1:10" ht="45.75" customHeight="1" x14ac:dyDescent="0.3">
      <c r="A679" s="290" t="s">
        <v>1068</v>
      </c>
      <c r="B679" s="291" t="s">
        <v>1372</v>
      </c>
      <c r="C679" s="291" t="s">
        <v>1365</v>
      </c>
      <c r="D679" s="291" t="s">
        <v>353</v>
      </c>
      <c r="E679" s="291"/>
      <c r="F679" s="292">
        <v>1100000</v>
      </c>
      <c r="G679" s="292">
        <v>1000000</v>
      </c>
      <c r="H679" s="292">
        <v>0</v>
      </c>
      <c r="I679" s="293">
        <v>0</v>
      </c>
      <c r="J679" s="294">
        <v>0</v>
      </c>
    </row>
    <row r="680" spans="1:10" ht="34.5" customHeight="1" x14ac:dyDescent="0.3">
      <c r="A680" s="290" t="s">
        <v>847</v>
      </c>
      <c r="B680" s="291" t="s">
        <v>1372</v>
      </c>
      <c r="C680" s="291" t="s">
        <v>1365</v>
      </c>
      <c r="D680" s="291" t="s">
        <v>848</v>
      </c>
      <c r="E680" s="291"/>
      <c r="F680" s="292">
        <v>1100000</v>
      </c>
      <c r="G680" s="292">
        <v>1000000</v>
      </c>
      <c r="H680" s="292">
        <v>0</v>
      </c>
      <c r="I680" s="293">
        <v>0</v>
      </c>
      <c r="J680" s="294">
        <v>0</v>
      </c>
    </row>
    <row r="681" spans="1:10" ht="45.75" customHeight="1" x14ac:dyDescent="0.3">
      <c r="A681" s="290" t="s">
        <v>329</v>
      </c>
      <c r="B681" s="291" t="s">
        <v>1372</v>
      </c>
      <c r="C681" s="291" t="s">
        <v>1365</v>
      </c>
      <c r="D681" s="291" t="s">
        <v>848</v>
      </c>
      <c r="E681" s="291" t="s">
        <v>330</v>
      </c>
      <c r="F681" s="292">
        <v>1100000</v>
      </c>
      <c r="G681" s="292">
        <v>1000000</v>
      </c>
      <c r="H681" s="292">
        <v>0</v>
      </c>
      <c r="I681" s="293">
        <v>0</v>
      </c>
      <c r="J681" s="294">
        <v>0</v>
      </c>
    </row>
    <row r="682" spans="1:10" ht="45.75" customHeight="1" x14ac:dyDescent="0.3">
      <c r="A682" s="290" t="s">
        <v>331</v>
      </c>
      <c r="B682" s="291" t="s">
        <v>1372</v>
      </c>
      <c r="C682" s="291" t="s">
        <v>1365</v>
      </c>
      <c r="D682" s="291" t="s">
        <v>848</v>
      </c>
      <c r="E682" s="291" t="s">
        <v>332</v>
      </c>
      <c r="F682" s="292">
        <v>1100000</v>
      </c>
      <c r="G682" s="292">
        <v>1000000</v>
      </c>
      <c r="H682" s="292">
        <v>0</v>
      </c>
      <c r="I682" s="293">
        <v>0</v>
      </c>
      <c r="J682" s="294">
        <v>0</v>
      </c>
    </row>
    <row r="683" spans="1:10" ht="34.5" customHeight="1" x14ac:dyDescent="0.3">
      <c r="A683" s="290" t="s">
        <v>1145</v>
      </c>
      <c r="B683" s="291" t="s">
        <v>1372</v>
      </c>
      <c r="C683" s="291" t="s">
        <v>1365</v>
      </c>
      <c r="D683" s="291" t="s">
        <v>1144</v>
      </c>
      <c r="E683" s="291"/>
      <c r="F683" s="292">
        <v>200000</v>
      </c>
      <c r="G683" s="292">
        <v>100000</v>
      </c>
      <c r="H683" s="292">
        <v>97485.5</v>
      </c>
      <c r="I683" s="293">
        <v>48.742750000000001</v>
      </c>
      <c r="J683" s="294">
        <v>97.485500000000002</v>
      </c>
    </row>
    <row r="684" spans="1:10" ht="23.25" customHeight="1" x14ac:dyDescent="0.3">
      <c r="A684" s="290" t="s">
        <v>1414</v>
      </c>
      <c r="B684" s="291" t="s">
        <v>1372</v>
      </c>
      <c r="C684" s="291" t="s">
        <v>1365</v>
      </c>
      <c r="D684" s="291" t="s">
        <v>1415</v>
      </c>
      <c r="E684" s="291"/>
      <c r="F684" s="292">
        <v>200000</v>
      </c>
      <c r="G684" s="292">
        <v>100000</v>
      </c>
      <c r="H684" s="292">
        <v>97485.5</v>
      </c>
      <c r="I684" s="293">
        <v>48.742750000000001</v>
      </c>
      <c r="J684" s="294">
        <v>97.485500000000002</v>
      </c>
    </row>
    <row r="685" spans="1:10" ht="45.75" customHeight="1" x14ac:dyDescent="0.3">
      <c r="A685" s="290" t="s">
        <v>329</v>
      </c>
      <c r="B685" s="291" t="s">
        <v>1372</v>
      </c>
      <c r="C685" s="291" t="s">
        <v>1365</v>
      </c>
      <c r="D685" s="291" t="s">
        <v>1415</v>
      </c>
      <c r="E685" s="291" t="s">
        <v>330</v>
      </c>
      <c r="F685" s="292">
        <v>200000</v>
      </c>
      <c r="G685" s="292">
        <v>100000</v>
      </c>
      <c r="H685" s="292">
        <v>97485.5</v>
      </c>
      <c r="I685" s="293">
        <v>48.742750000000001</v>
      </c>
      <c r="J685" s="294">
        <v>97.485500000000002</v>
      </c>
    </row>
    <row r="686" spans="1:10" ht="45.75" customHeight="1" x14ac:dyDescent="0.3">
      <c r="A686" s="290" t="s">
        <v>331</v>
      </c>
      <c r="B686" s="291" t="s">
        <v>1372</v>
      </c>
      <c r="C686" s="291" t="s">
        <v>1365</v>
      </c>
      <c r="D686" s="291" t="s">
        <v>1415</v>
      </c>
      <c r="E686" s="291" t="s">
        <v>332</v>
      </c>
      <c r="F686" s="292">
        <v>200000</v>
      </c>
      <c r="G686" s="292">
        <v>100000</v>
      </c>
      <c r="H686" s="292">
        <v>97485.5</v>
      </c>
      <c r="I686" s="293">
        <v>48.742750000000001</v>
      </c>
      <c r="J686" s="294">
        <v>97.485500000000002</v>
      </c>
    </row>
    <row r="687" spans="1:10" ht="34.5" customHeight="1" x14ac:dyDescent="0.3">
      <c r="A687" s="290" t="s">
        <v>1069</v>
      </c>
      <c r="B687" s="291" t="s">
        <v>1372</v>
      </c>
      <c r="C687" s="291" t="s">
        <v>1365</v>
      </c>
      <c r="D687" s="291" t="s">
        <v>379</v>
      </c>
      <c r="E687" s="291"/>
      <c r="F687" s="292">
        <v>18540000</v>
      </c>
      <c r="G687" s="292">
        <v>12134600</v>
      </c>
      <c r="H687" s="292">
        <v>8037322.1699999999</v>
      </c>
      <c r="I687" s="293">
        <v>43.351252265372167</v>
      </c>
      <c r="J687" s="294">
        <v>66.234751619336436</v>
      </c>
    </row>
    <row r="688" spans="1:10" ht="68.25" customHeight="1" x14ac:dyDescent="0.3">
      <c r="A688" s="290" t="s">
        <v>1070</v>
      </c>
      <c r="B688" s="291" t="s">
        <v>1372</v>
      </c>
      <c r="C688" s="291" t="s">
        <v>1365</v>
      </c>
      <c r="D688" s="291" t="s">
        <v>380</v>
      </c>
      <c r="E688" s="291"/>
      <c r="F688" s="292">
        <v>14540000</v>
      </c>
      <c r="G688" s="292">
        <v>12134600</v>
      </c>
      <c r="H688" s="292">
        <v>8037322.1699999999</v>
      </c>
      <c r="I688" s="293">
        <v>55.277318913342498</v>
      </c>
      <c r="J688" s="294">
        <v>66.234751619336436</v>
      </c>
    </row>
    <row r="689" spans="1:10" ht="113.25" customHeight="1" x14ac:dyDescent="0.3">
      <c r="A689" s="290" t="s">
        <v>1416</v>
      </c>
      <c r="B689" s="291" t="s">
        <v>1372</v>
      </c>
      <c r="C689" s="291" t="s">
        <v>1365</v>
      </c>
      <c r="D689" s="291" t="s">
        <v>1417</v>
      </c>
      <c r="E689" s="291"/>
      <c r="F689" s="292">
        <v>14540000</v>
      </c>
      <c r="G689" s="292">
        <v>12134600</v>
      </c>
      <c r="H689" s="292">
        <v>8037322.1699999999</v>
      </c>
      <c r="I689" s="293">
        <v>55.277318913342498</v>
      </c>
      <c r="J689" s="294">
        <v>66.234751619336436</v>
      </c>
    </row>
    <row r="690" spans="1:10" ht="57" customHeight="1" x14ac:dyDescent="0.3">
      <c r="A690" s="290" t="s">
        <v>361</v>
      </c>
      <c r="B690" s="291" t="s">
        <v>1372</v>
      </c>
      <c r="C690" s="291" t="s">
        <v>1365</v>
      </c>
      <c r="D690" s="291" t="s">
        <v>1417</v>
      </c>
      <c r="E690" s="291" t="s">
        <v>362</v>
      </c>
      <c r="F690" s="292">
        <v>14540000</v>
      </c>
      <c r="G690" s="292">
        <v>12134600</v>
      </c>
      <c r="H690" s="292">
        <v>8037322.1699999999</v>
      </c>
      <c r="I690" s="293">
        <v>55.277318913342498</v>
      </c>
      <c r="J690" s="294">
        <v>66.234751619336436</v>
      </c>
    </row>
    <row r="691" spans="1:10" ht="23.25" customHeight="1" x14ac:dyDescent="0.3">
      <c r="A691" s="290" t="s">
        <v>363</v>
      </c>
      <c r="B691" s="291" t="s">
        <v>1372</v>
      </c>
      <c r="C691" s="291" t="s">
        <v>1365</v>
      </c>
      <c r="D691" s="291" t="s">
        <v>1417</v>
      </c>
      <c r="E691" s="291" t="s">
        <v>364</v>
      </c>
      <c r="F691" s="292">
        <v>14540000</v>
      </c>
      <c r="G691" s="292">
        <v>12134600</v>
      </c>
      <c r="H691" s="292">
        <v>8037322.1699999999</v>
      </c>
      <c r="I691" s="293">
        <v>55.277318913342498</v>
      </c>
      <c r="J691" s="294">
        <v>66.234751619336436</v>
      </c>
    </row>
    <row r="692" spans="1:10" ht="34.5" customHeight="1" x14ac:dyDescent="0.3">
      <c r="A692" s="290" t="s">
        <v>1418</v>
      </c>
      <c r="B692" s="291" t="s">
        <v>1372</v>
      </c>
      <c r="C692" s="291" t="s">
        <v>1365</v>
      </c>
      <c r="D692" s="291" t="s">
        <v>1419</v>
      </c>
      <c r="E692" s="291"/>
      <c r="F692" s="292">
        <v>4000000</v>
      </c>
      <c r="G692" s="292">
        <v>0</v>
      </c>
      <c r="H692" s="292">
        <v>0</v>
      </c>
      <c r="I692" s="293">
        <v>0</v>
      </c>
      <c r="J692" s="294">
        <v>0</v>
      </c>
    </row>
    <row r="693" spans="1:10" ht="90.75" customHeight="1" x14ac:dyDescent="0.3">
      <c r="A693" s="290" t="s">
        <v>1611</v>
      </c>
      <c r="B693" s="291" t="s">
        <v>1372</v>
      </c>
      <c r="C693" s="291" t="s">
        <v>1365</v>
      </c>
      <c r="D693" s="291" t="s">
        <v>1612</v>
      </c>
      <c r="E693" s="291"/>
      <c r="F693" s="292">
        <v>4000000</v>
      </c>
      <c r="G693" s="292">
        <v>0</v>
      </c>
      <c r="H693" s="292">
        <v>0</v>
      </c>
      <c r="I693" s="293">
        <v>0</v>
      </c>
      <c r="J693" s="294">
        <v>0</v>
      </c>
    </row>
    <row r="694" spans="1:10" ht="57" customHeight="1" x14ac:dyDescent="0.3">
      <c r="A694" s="290" t="s">
        <v>361</v>
      </c>
      <c r="B694" s="291" t="s">
        <v>1372</v>
      </c>
      <c r="C694" s="291" t="s">
        <v>1365</v>
      </c>
      <c r="D694" s="291" t="s">
        <v>1612</v>
      </c>
      <c r="E694" s="291" t="s">
        <v>362</v>
      </c>
      <c r="F694" s="292">
        <v>4000000</v>
      </c>
      <c r="G694" s="292">
        <v>0</v>
      </c>
      <c r="H694" s="292">
        <v>0</v>
      </c>
      <c r="I694" s="293">
        <v>0</v>
      </c>
      <c r="J694" s="294">
        <v>0</v>
      </c>
    </row>
    <row r="695" spans="1:10" ht="23.25" customHeight="1" x14ac:dyDescent="0.3">
      <c r="A695" s="290" t="s">
        <v>363</v>
      </c>
      <c r="B695" s="291" t="s">
        <v>1372</v>
      </c>
      <c r="C695" s="291" t="s">
        <v>1365</v>
      </c>
      <c r="D695" s="291" t="s">
        <v>1612</v>
      </c>
      <c r="E695" s="291" t="s">
        <v>364</v>
      </c>
      <c r="F695" s="292">
        <v>4000000</v>
      </c>
      <c r="G695" s="292">
        <v>0</v>
      </c>
      <c r="H695" s="292">
        <v>0</v>
      </c>
      <c r="I695" s="293">
        <v>0</v>
      </c>
      <c r="J695" s="294">
        <v>0</v>
      </c>
    </row>
    <row r="696" spans="1:10" ht="23.25" customHeight="1" x14ac:dyDescent="0.3">
      <c r="A696" s="290" t="s">
        <v>1141</v>
      </c>
      <c r="B696" s="291" t="s">
        <v>1372</v>
      </c>
      <c r="C696" s="291" t="s">
        <v>1365</v>
      </c>
      <c r="D696" s="291" t="s">
        <v>381</v>
      </c>
      <c r="E696" s="291"/>
      <c r="F696" s="292">
        <v>300000</v>
      </c>
      <c r="G696" s="292">
        <v>0</v>
      </c>
      <c r="H696" s="292">
        <v>0</v>
      </c>
      <c r="I696" s="293">
        <v>0</v>
      </c>
      <c r="J696" s="294">
        <v>0</v>
      </c>
    </row>
    <row r="697" spans="1:10" ht="45.75" customHeight="1" x14ac:dyDescent="0.3">
      <c r="A697" s="290" t="s">
        <v>1142</v>
      </c>
      <c r="B697" s="291" t="s">
        <v>1372</v>
      </c>
      <c r="C697" s="291" t="s">
        <v>1365</v>
      </c>
      <c r="D697" s="291" t="s">
        <v>1139</v>
      </c>
      <c r="E697" s="291"/>
      <c r="F697" s="292">
        <v>300000</v>
      </c>
      <c r="G697" s="292">
        <v>0</v>
      </c>
      <c r="H697" s="292">
        <v>0</v>
      </c>
      <c r="I697" s="293">
        <v>0</v>
      </c>
      <c r="J697" s="294">
        <v>0</v>
      </c>
    </row>
    <row r="698" spans="1:10" ht="68.25" customHeight="1" x14ac:dyDescent="0.3">
      <c r="A698" s="290" t="s">
        <v>1143</v>
      </c>
      <c r="B698" s="291" t="s">
        <v>1372</v>
      </c>
      <c r="C698" s="291" t="s">
        <v>1365</v>
      </c>
      <c r="D698" s="291" t="s">
        <v>1140</v>
      </c>
      <c r="E698" s="291"/>
      <c r="F698" s="292">
        <v>300000</v>
      </c>
      <c r="G698" s="292">
        <v>0</v>
      </c>
      <c r="H698" s="292">
        <v>0</v>
      </c>
      <c r="I698" s="293">
        <v>0</v>
      </c>
      <c r="J698" s="294">
        <v>0</v>
      </c>
    </row>
    <row r="699" spans="1:10" ht="45.75" customHeight="1" x14ac:dyDescent="0.3">
      <c r="A699" s="290" t="s">
        <v>329</v>
      </c>
      <c r="B699" s="291" t="s">
        <v>1372</v>
      </c>
      <c r="C699" s="291" t="s">
        <v>1365</v>
      </c>
      <c r="D699" s="291" t="s">
        <v>1140</v>
      </c>
      <c r="E699" s="291" t="s">
        <v>330</v>
      </c>
      <c r="F699" s="292">
        <v>300000</v>
      </c>
      <c r="G699" s="292">
        <v>0</v>
      </c>
      <c r="H699" s="292">
        <v>0</v>
      </c>
      <c r="I699" s="293">
        <v>0</v>
      </c>
      <c r="J699" s="294">
        <v>0</v>
      </c>
    </row>
    <row r="700" spans="1:10" ht="45.75" customHeight="1" x14ac:dyDescent="0.3">
      <c r="A700" s="290" t="s">
        <v>331</v>
      </c>
      <c r="B700" s="291" t="s">
        <v>1372</v>
      </c>
      <c r="C700" s="291" t="s">
        <v>1365</v>
      </c>
      <c r="D700" s="291" t="s">
        <v>1140</v>
      </c>
      <c r="E700" s="291" t="s">
        <v>332</v>
      </c>
      <c r="F700" s="292">
        <v>300000</v>
      </c>
      <c r="G700" s="292">
        <v>0</v>
      </c>
      <c r="H700" s="292">
        <v>0</v>
      </c>
      <c r="I700" s="293">
        <v>0</v>
      </c>
      <c r="J700" s="294">
        <v>0</v>
      </c>
    </row>
    <row r="701" spans="1:10" ht="23.25" customHeight="1" x14ac:dyDescent="0.3">
      <c r="A701" s="290" t="s">
        <v>1613</v>
      </c>
      <c r="B701" s="291" t="s">
        <v>1372</v>
      </c>
      <c r="C701" s="291" t="s">
        <v>1384</v>
      </c>
      <c r="D701" s="291"/>
      <c r="E701" s="291"/>
      <c r="F701" s="292">
        <v>0</v>
      </c>
      <c r="G701" s="292">
        <v>920750</v>
      </c>
      <c r="H701" s="292">
        <v>545881</v>
      </c>
      <c r="I701" s="293">
        <v>0</v>
      </c>
      <c r="J701" s="294">
        <v>59.286559869671464</v>
      </c>
    </row>
    <row r="702" spans="1:10" ht="34.5" customHeight="1" x14ac:dyDescent="0.3">
      <c r="A702" s="290" t="s">
        <v>1066</v>
      </c>
      <c r="B702" s="291" t="s">
        <v>1372</v>
      </c>
      <c r="C702" s="291" t="s">
        <v>1384</v>
      </c>
      <c r="D702" s="291" t="s">
        <v>351</v>
      </c>
      <c r="E702" s="291"/>
      <c r="F702" s="292">
        <v>0</v>
      </c>
      <c r="G702" s="292">
        <v>920750</v>
      </c>
      <c r="H702" s="292">
        <v>545881</v>
      </c>
      <c r="I702" s="293">
        <v>0</v>
      </c>
      <c r="J702" s="294">
        <v>59.286559869671464</v>
      </c>
    </row>
    <row r="703" spans="1:10" ht="23.25" customHeight="1" x14ac:dyDescent="0.3">
      <c r="A703" s="290" t="s">
        <v>1141</v>
      </c>
      <c r="B703" s="291" t="s">
        <v>1372</v>
      </c>
      <c r="C703" s="291" t="s">
        <v>1384</v>
      </c>
      <c r="D703" s="291" t="s">
        <v>381</v>
      </c>
      <c r="E703" s="291"/>
      <c r="F703" s="292">
        <v>0</v>
      </c>
      <c r="G703" s="292">
        <v>920750</v>
      </c>
      <c r="H703" s="292">
        <v>545881</v>
      </c>
      <c r="I703" s="293">
        <v>0</v>
      </c>
      <c r="J703" s="294">
        <v>59.286559869671464</v>
      </c>
    </row>
    <row r="704" spans="1:10" ht="45.75" customHeight="1" x14ac:dyDescent="0.3">
      <c r="A704" s="290" t="s">
        <v>1142</v>
      </c>
      <c r="B704" s="291" t="s">
        <v>1372</v>
      </c>
      <c r="C704" s="291" t="s">
        <v>1384</v>
      </c>
      <c r="D704" s="291" t="s">
        <v>1139</v>
      </c>
      <c r="E704" s="291"/>
      <c r="F704" s="292">
        <v>0</v>
      </c>
      <c r="G704" s="292">
        <v>920750</v>
      </c>
      <c r="H704" s="292">
        <v>545881</v>
      </c>
      <c r="I704" s="293">
        <v>0</v>
      </c>
      <c r="J704" s="294">
        <v>59.286559869671464</v>
      </c>
    </row>
    <row r="705" spans="1:10" ht="169.5" customHeight="1" x14ac:dyDescent="0.3">
      <c r="A705" s="290" t="s">
        <v>1566</v>
      </c>
      <c r="B705" s="291" t="s">
        <v>1372</v>
      </c>
      <c r="C705" s="291" t="s">
        <v>1384</v>
      </c>
      <c r="D705" s="291" t="s">
        <v>1567</v>
      </c>
      <c r="E705" s="291"/>
      <c r="F705" s="292">
        <v>0</v>
      </c>
      <c r="G705" s="292">
        <v>920750</v>
      </c>
      <c r="H705" s="292">
        <v>545881</v>
      </c>
      <c r="I705" s="293">
        <v>0</v>
      </c>
      <c r="J705" s="294">
        <v>59.286559869671464</v>
      </c>
    </row>
    <row r="706" spans="1:10" ht="57" customHeight="1" x14ac:dyDescent="0.3">
      <c r="A706" s="290" t="s">
        <v>361</v>
      </c>
      <c r="B706" s="291" t="s">
        <v>1372</v>
      </c>
      <c r="C706" s="291" t="s">
        <v>1384</v>
      </c>
      <c r="D706" s="291" t="s">
        <v>1567</v>
      </c>
      <c r="E706" s="291" t="s">
        <v>362</v>
      </c>
      <c r="F706" s="292">
        <v>0</v>
      </c>
      <c r="G706" s="292">
        <v>920750</v>
      </c>
      <c r="H706" s="292">
        <v>545881</v>
      </c>
      <c r="I706" s="293">
        <v>0</v>
      </c>
      <c r="J706" s="294">
        <v>59.286559869671464</v>
      </c>
    </row>
    <row r="707" spans="1:10" ht="23.25" customHeight="1" x14ac:dyDescent="0.3">
      <c r="A707" s="290" t="s">
        <v>363</v>
      </c>
      <c r="B707" s="291" t="s">
        <v>1372</v>
      </c>
      <c r="C707" s="291" t="s">
        <v>1384</v>
      </c>
      <c r="D707" s="291" t="s">
        <v>1567</v>
      </c>
      <c r="E707" s="291" t="s">
        <v>364</v>
      </c>
      <c r="F707" s="292">
        <v>0</v>
      </c>
      <c r="G707" s="292">
        <v>920750</v>
      </c>
      <c r="H707" s="292">
        <v>545881</v>
      </c>
      <c r="I707" s="293">
        <v>0</v>
      </c>
      <c r="J707" s="294">
        <v>59.286559869671464</v>
      </c>
    </row>
    <row r="708" spans="1:10" ht="15" customHeight="1" x14ac:dyDescent="0.3">
      <c r="A708" s="290" t="s">
        <v>1614</v>
      </c>
      <c r="B708" s="291" t="s">
        <v>1420</v>
      </c>
      <c r="C708" s="291"/>
      <c r="D708" s="291"/>
      <c r="E708" s="291"/>
      <c r="F708" s="292">
        <v>5233314970.46</v>
      </c>
      <c r="G708" s="292">
        <v>5600197050.3299999</v>
      </c>
      <c r="H708" s="292">
        <v>5216934948.3999996</v>
      </c>
      <c r="I708" s="293">
        <v>99.68700484965153</v>
      </c>
      <c r="J708" s="294">
        <v>93.156274708094131</v>
      </c>
    </row>
    <row r="709" spans="1:10" ht="15" customHeight="1" x14ac:dyDescent="0.3">
      <c r="A709" s="290" t="s">
        <v>424</v>
      </c>
      <c r="B709" s="291" t="s">
        <v>1420</v>
      </c>
      <c r="C709" s="291" t="s">
        <v>1363</v>
      </c>
      <c r="D709" s="291"/>
      <c r="E709" s="291"/>
      <c r="F709" s="292">
        <v>1187073000</v>
      </c>
      <c r="G709" s="292">
        <v>1243297581.28</v>
      </c>
      <c r="H709" s="292">
        <v>1218624595</v>
      </c>
      <c r="I709" s="293">
        <v>102.65793215750001</v>
      </c>
      <c r="J709" s="294">
        <v>98.015520447277112</v>
      </c>
    </row>
    <row r="710" spans="1:10" ht="23.25" customHeight="1" x14ac:dyDescent="0.3">
      <c r="A710" s="290" t="s">
        <v>943</v>
      </c>
      <c r="B710" s="291" t="s">
        <v>1420</v>
      </c>
      <c r="C710" s="291" t="s">
        <v>1363</v>
      </c>
      <c r="D710" s="291" t="s">
        <v>458</v>
      </c>
      <c r="E710" s="291"/>
      <c r="F710" s="292">
        <v>1062057000</v>
      </c>
      <c r="G710" s="292">
        <v>1210278732.28</v>
      </c>
      <c r="H710" s="292">
        <v>1185803173.9000001</v>
      </c>
      <c r="I710" s="293">
        <v>111.6515567337723</v>
      </c>
      <c r="J710" s="294">
        <v>97.977692433387531</v>
      </c>
    </row>
    <row r="711" spans="1:10" ht="23.25" customHeight="1" x14ac:dyDescent="0.3">
      <c r="A711" s="290" t="s">
        <v>426</v>
      </c>
      <c r="B711" s="291" t="s">
        <v>1420</v>
      </c>
      <c r="C711" s="291" t="s">
        <v>1363</v>
      </c>
      <c r="D711" s="291" t="s">
        <v>463</v>
      </c>
      <c r="E711" s="291"/>
      <c r="F711" s="292">
        <v>86396000</v>
      </c>
      <c r="G711" s="292">
        <v>120975182.28</v>
      </c>
      <c r="H711" s="292">
        <v>113404844.97</v>
      </c>
      <c r="I711" s="293">
        <v>131.26168453400621</v>
      </c>
      <c r="J711" s="294">
        <v>93.742239385530937</v>
      </c>
    </row>
    <row r="712" spans="1:10" ht="57" customHeight="1" x14ac:dyDescent="0.3">
      <c r="A712" s="290" t="s">
        <v>1421</v>
      </c>
      <c r="B712" s="291" t="s">
        <v>1420</v>
      </c>
      <c r="C712" s="291" t="s">
        <v>1363</v>
      </c>
      <c r="D712" s="291" t="s">
        <v>468</v>
      </c>
      <c r="E712" s="291"/>
      <c r="F712" s="292">
        <v>82635000</v>
      </c>
      <c r="G712" s="292">
        <v>117168182.28</v>
      </c>
      <c r="H712" s="292">
        <v>109700732.20999999</v>
      </c>
      <c r="I712" s="293">
        <v>132.75335173957765</v>
      </c>
      <c r="J712" s="294">
        <v>93.626725340711658</v>
      </c>
    </row>
    <row r="713" spans="1:10" ht="79.5" customHeight="1" x14ac:dyDescent="0.3">
      <c r="A713" s="290" t="s">
        <v>849</v>
      </c>
      <c r="B713" s="291" t="s">
        <v>1420</v>
      </c>
      <c r="C713" s="291" t="s">
        <v>1363</v>
      </c>
      <c r="D713" s="291" t="s">
        <v>850</v>
      </c>
      <c r="E713" s="291"/>
      <c r="F713" s="292">
        <v>0</v>
      </c>
      <c r="G713" s="292">
        <v>20558770.280000001</v>
      </c>
      <c r="H713" s="292">
        <v>20387818.039999999</v>
      </c>
      <c r="I713" s="293">
        <v>0</v>
      </c>
      <c r="J713" s="294">
        <v>99.168470498615818</v>
      </c>
    </row>
    <row r="714" spans="1:10" ht="45.75" customHeight="1" x14ac:dyDescent="0.3">
      <c r="A714" s="290" t="s">
        <v>329</v>
      </c>
      <c r="B714" s="291" t="s">
        <v>1420</v>
      </c>
      <c r="C714" s="291" t="s">
        <v>1363</v>
      </c>
      <c r="D714" s="291" t="s">
        <v>850</v>
      </c>
      <c r="E714" s="291" t="s">
        <v>330</v>
      </c>
      <c r="F714" s="292">
        <v>0</v>
      </c>
      <c r="G714" s="292">
        <v>20558770.280000001</v>
      </c>
      <c r="H714" s="292">
        <v>20387818.039999999</v>
      </c>
      <c r="I714" s="293">
        <v>0</v>
      </c>
      <c r="J714" s="294">
        <v>99.168470498615818</v>
      </c>
    </row>
    <row r="715" spans="1:10" ht="45.75" customHeight="1" x14ac:dyDescent="0.3">
      <c r="A715" s="290" t="s">
        <v>331</v>
      </c>
      <c r="B715" s="291" t="s">
        <v>1420</v>
      </c>
      <c r="C715" s="291" t="s">
        <v>1363</v>
      </c>
      <c r="D715" s="291" t="s">
        <v>850</v>
      </c>
      <c r="E715" s="291" t="s">
        <v>332</v>
      </c>
      <c r="F715" s="292">
        <v>0</v>
      </c>
      <c r="G715" s="292">
        <v>20558770.280000001</v>
      </c>
      <c r="H715" s="292">
        <v>20387818.039999999</v>
      </c>
      <c r="I715" s="293">
        <v>0</v>
      </c>
      <c r="J715" s="294">
        <v>99.168470498615818</v>
      </c>
    </row>
    <row r="716" spans="1:10" ht="68.25" customHeight="1" x14ac:dyDescent="0.3">
      <c r="A716" s="290" t="s">
        <v>1615</v>
      </c>
      <c r="B716" s="291" t="s">
        <v>1420</v>
      </c>
      <c r="C716" s="291" t="s">
        <v>1363</v>
      </c>
      <c r="D716" s="291" t="s">
        <v>1616</v>
      </c>
      <c r="E716" s="291"/>
      <c r="F716" s="292">
        <v>82635000</v>
      </c>
      <c r="G716" s="292">
        <v>96609412</v>
      </c>
      <c r="H716" s="292">
        <v>89312914.170000002</v>
      </c>
      <c r="I716" s="293">
        <v>108.08121760755127</v>
      </c>
      <c r="J716" s="294">
        <v>92.447425484796454</v>
      </c>
    </row>
    <row r="717" spans="1:10" ht="45.75" customHeight="1" x14ac:dyDescent="0.3">
      <c r="A717" s="290" t="s">
        <v>329</v>
      </c>
      <c r="B717" s="291" t="s">
        <v>1420</v>
      </c>
      <c r="C717" s="291" t="s">
        <v>1363</v>
      </c>
      <c r="D717" s="291" t="s">
        <v>1616</v>
      </c>
      <c r="E717" s="291" t="s">
        <v>330</v>
      </c>
      <c r="F717" s="292">
        <v>82635000</v>
      </c>
      <c r="G717" s="292">
        <v>96609412</v>
      </c>
      <c r="H717" s="292">
        <v>89312914.170000002</v>
      </c>
      <c r="I717" s="293">
        <v>108.08121760755127</v>
      </c>
      <c r="J717" s="294">
        <v>92.447425484796454</v>
      </c>
    </row>
    <row r="718" spans="1:10" ht="45.75" customHeight="1" x14ac:dyDescent="0.3">
      <c r="A718" s="290" t="s">
        <v>331</v>
      </c>
      <c r="B718" s="291" t="s">
        <v>1420</v>
      </c>
      <c r="C718" s="291" t="s">
        <v>1363</v>
      </c>
      <c r="D718" s="291" t="s">
        <v>1616</v>
      </c>
      <c r="E718" s="291" t="s">
        <v>332</v>
      </c>
      <c r="F718" s="292">
        <v>82635000</v>
      </c>
      <c r="G718" s="292">
        <v>96609412</v>
      </c>
      <c r="H718" s="292">
        <v>89312914.170000002</v>
      </c>
      <c r="I718" s="293">
        <v>108.08121760755127</v>
      </c>
      <c r="J718" s="294">
        <v>92.447425484796454</v>
      </c>
    </row>
    <row r="719" spans="1:10" ht="68.25" customHeight="1" x14ac:dyDescent="0.3">
      <c r="A719" s="290" t="s">
        <v>968</v>
      </c>
      <c r="B719" s="291" t="s">
        <v>1420</v>
      </c>
      <c r="C719" s="291" t="s">
        <v>1363</v>
      </c>
      <c r="D719" s="291" t="s">
        <v>469</v>
      </c>
      <c r="E719" s="291"/>
      <c r="F719" s="292">
        <v>3761000</v>
      </c>
      <c r="G719" s="292">
        <v>3807000</v>
      </c>
      <c r="H719" s="292">
        <v>3704112.76</v>
      </c>
      <c r="I719" s="293">
        <v>98.487443764956112</v>
      </c>
      <c r="J719" s="294">
        <v>97.297419490412395</v>
      </c>
    </row>
    <row r="720" spans="1:10" ht="68.25" customHeight="1" x14ac:dyDescent="0.3">
      <c r="A720" s="290" t="s">
        <v>1617</v>
      </c>
      <c r="B720" s="291" t="s">
        <v>1420</v>
      </c>
      <c r="C720" s="291" t="s">
        <v>1363</v>
      </c>
      <c r="D720" s="291" t="s">
        <v>1618</v>
      </c>
      <c r="E720" s="291"/>
      <c r="F720" s="292">
        <v>3761000</v>
      </c>
      <c r="G720" s="292">
        <v>3807000</v>
      </c>
      <c r="H720" s="292">
        <v>3704112.76</v>
      </c>
      <c r="I720" s="293">
        <v>98.487443764956112</v>
      </c>
      <c r="J720" s="294">
        <v>97.297419490412395</v>
      </c>
    </row>
    <row r="721" spans="1:10" ht="57" customHeight="1" x14ac:dyDescent="0.3">
      <c r="A721" s="290" t="s">
        <v>361</v>
      </c>
      <c r="B721" s="291" t="s">
        <v>1420</v>
      </c>
      <c r="C721" s="291" t="s">
        <v>1363</v>
      </c>
      <c r="D721" s="291" t="s">
        <v>1618</v>
      </c>
      <c r="E721" s="291" t="s">
        <v>362</v>
      </c>
      <c r="F721" s="292">
        <v>3761000</v>
      </c>
      <c r="G721" s="292">
        <v>3807000</v>
      </c>
      <c r="H721" s="292">
        <v>3704112.76</v>
      </c>
      <c r="I721" s="293">
        <v>98.487443764956112</v>
      </c>
      <c r="J721" s="294">
        <v>97.297419490412395</v>
      </c>
    </row>
    <row r="722" spans="1:10" ht="23.25" customHeight="1" x14ac:dyDescent="0.3">
      <c r="A722" s="290" t="s">
        <v>427</v>
      </c>
      <c r="B722" s="291" t="s">
        <v>1420</v>
      </c>
      <c r="C722" s="291" t="s">
        <v>1363</v>
      </c>
      <c r="D722" s="291" t="s">
        <v>1618</v>
      </c>
      <c r="E722" s="291" t="s">
        <v>428</v>
      </c>
      <c r="F722" s="292">
        <v>0</v>
      </c>
      <c r="G722" s="292">
        <v>3807000</v>
      </c>
      <c r="H722" s="292">
        <v>3704112.76</v>
      </c>
      <c r="I722" s="293">
        <v>0</v>
      </c>
      <c r="J722" s="294">
        <v>97.297419490412395</v>
      </c>
    </row>
    <row r="723" spans="1:10" ht="102" customHeight="1" x14ac:dyDescent="0.3">
      <c r="A723" s="290" t="s">
        <v>429</v>
      </c>
      <c r="B723" s="291" t="s">
        <v>1420</v>
      </c>
      <c r="C723" s="291" t="s">
        <v>1363</v>
      </c>
      <c r="D723" s="291" t="s">
        <v>1618</v>
      </c>
      <c r="E723" s="291" t="s">
        <v>430</v>
      </c>
      <c r="F723" s="292">
        <v>3761000</v>
      </c>
      <c r="G723" s="292">
        <v>0</v>
      </c>
      <c r="H723" s="292">
        <v>0</v>
      </c>
      <c r="I723" s="293">
        <v>0</v>
      </c>
      <c r="J723" s="294">
        <v>0</v>
      </c>
    </row>
    <row r="724" spans="1:10" ht="23.25" customHeight="1" x14ac:dyDescent="0.3">
      <c r="A724" s="290" t="s">
        <v>432</v>
      </c>
      <c r="B724" s="291" t="s">
        <v>1420</v>
      </c>
      <c r="C724" s="291" t="s">
        <v>1363</v>
      </c>
      <c r="D724" s="291" t="s">
        <v>459</v>
      </c>
      <c r="E724" s="291"/>
      <c r="F724" s="292">
        <v>975661000</v>
      </c>
      <c r="G724" s="292">
        <v>1089303550</v>
      </c>
      <c r="H724" s="292">
        <v>1072398328.9299999</v>
      </c>
      <c r="I724" s="293">
        <v>109.91505542703869</v>
      </c>
      <c r="J724" s="294">
        <v>98.448070689754005</v>
      </c>
    </row>
    <row r="725" spans="1:10" ht="57" customHeight="1" x14ac:dyDescent="0.3">
      <c r="A725" s="290" t="s">
        <v>1075</v>
      </c>
      <c r="B725" s="291" t="s">
        <v>1420</v>
      </c>
      <c r="C725" s="291" t="s">
        <v>1363</v>
      </c>
      <c r="D725" s="291" t="s">
        <v>460</v>
      </c>
      <c r="E725" s="291"/>
      <c r="F725" s="292">
        <v>975661000</v>
      </c>
      <c r="G725" s="292">
        <v>1089303550</v>
      </c>
      <c r="H725" s="292">
        <v>1072398328.9299999</v>
      </c>
      <c r="I725" s="293">
        <v>109.91505542703869</v>
      </c>
      <c r="J725" s="294">
        <v>98.448070689754005</v>
      </c>
    </row>
    <row r="726" spans="1:10" ht="113.25" customHeight="1" x14ac:dyDescent="0.3">
      <c r="A726" s="290" t="s">
        <v>1619</v>
      </c>
      <c r="B726" s="291" t="s">
        <v>1420</v>
      </c>
      <c r="C726" s="291" t="s">
        <v>1363</v>
      </c>
      <c r="D726" s="291" t="s">
        <v>853</v>
      </c>
      <c r="E726" s="291"/>
      <c r="F726" s="292">
        <v>32743000</v>
      </c>
      <c r="G726" s="292">
        <v>11030550</v>
      </c>
      <c r="H726" s="292">
        <v>6551484.7300000004</v>
      </c>
      <c r="I726" s="293">
        <v>20.008810218978105</v>
      </c>
      <c r="J726" s="294">
        <v>59.393998757994851</v>
      </c>
    </row>
    <row r="727" spans="1:10" ht="57" customHeight="1" x14ac:dyDescent="0.3">
      <c r="A727" s="290" t="s">
        <v>361</v>
      </c>
      <c r="B727" s="291" t="s">
        <v>1420</v>
      </c>
      <c r="C727" s="291" t="s">
        <v>1363</v>
      </c>
      <c r="D727" s="291" t="s">
        <v>853</v>
      </c>
      <c r="E727" s="291" t="s">
        <v>362</v>
      </c>
      <c r="F727" s="292">
        <v>32743000</v>
      </c>
      <c r="G727" s="292">
        <v>11030550</v>
      </c>
      <c r="H727" s="292">
        <v>6551484.7300000004</v>
      </c>
      <c r="I727" s="293">
        <v>20.008810218978105</v>
      </c>
      <c r="J727" s="294">
        <v>59.393998757994851</v>
      </c>
    </row>
    <row r="728" spans="1:10" ht="23.25" customHeight="1" x14ac:dyDescent="0.3">
      <c r="A728" s="290" t="s">
        <v>427</v>
      </c>
      <c r="B728" s="291" t="s">
        <v>1420</v>
      </c>
      <c r="C728" s="291" t="s">
        <v>1363</v>
      </c>
      <c r="D728" s="291" t="s">
        <v>853</v>
      </c>
      <c r="E728" s="291" t="s">
        <v>428</v>
      </c>
      <c r="F728" s="292">
        <v>32743000</v>
      </c>
      <c r="G728" s="292">
        <v>11030550</v>
      </c>
      <c r="H728" s="292">
        <v>6551484.7300000004</v>
      </c>
      <c r="I728" s="293">
        <v>20.008810218978105</v>
      </c>
      <c r="J728" s="294">
        <v>59.393998757994851</v>
      </c>
    </row>
    <row r="729" spans="1:10" ht="349.5" customHeight="1" x14ac:dyDescent="0.3">
      <c r="A729" s="290" t="s">
        <v>1620</v>
      </c>
      <c r="B729" s="291" t="s">
        <v>1420</v>
      </c>
      <c r="C729" s="291" t="s">
        <v>1363</v>
      </c>
      <c r="D729" s="291" t="s">
        <v>1621</v>
      </c>
      <c r="E729" s="291"/>
      <c r="F729" s="292">
        <v>933133000</v>
      </c>
      <c r="G729" s="292">
        <v>1066368000</v>
      </c>
      <c r="H729" s="292">
        <v>1054537944.2</v>
      </c>
      <c r="I729" s="293">
        <v>113.01046519627964</v>
      </c>
      <c r="J729" s="294">
        <v>98.89062164280999</v>
      </c>
    </row>
    <row r="730" spans="1:10" ht="57" customHeight="1" x14ac:dyDescent="0.3">
      <c r="A730" s="290" t="s">
        <v>361</v>
      </c>
      <c r="B730" s="291" t="s">
        <v>1420</v>
      </c>
      <c r="C730" s="291" t="s">
        <v>1363</v>
      </c>
      <c r="D730" s="291" t="s">
        <v>1621</v>
      </c>
      <c r="E730" s="291" t="s">
        <v>362</v>
      </c>
      <c r="F730" s="292">
        <v>933133000</v>
      </c>
      <c r="G730" s="292">
        <v>1066368000</v>
      </c>
      <c r="H730" s="292">
        <v>1054537944.2</v>
      </c>
      <c r="I730" s="293">
        <v>113.01046519627964</v>
      </c>
      <c r="J730" s="294">
        <v>98.89062164280999</v>
      </c>
    </row>
    <row r="731" spans="1:10" ht="23.25" customHeight="1" x14ac:dyDescent="0.3">
      <c r="A731" s="290" t="s">
        <v>427</v>
      </c>
      <c r="B731" s="291" t="s">
        <v>1420</v>
      </c>
      <c r="C731" s="291" t="s">
        <v>1363</v>
      </c>
      <c r="D731" s="291" t="s">
        <v>1621</v>
      </c>
      <c r="E731" s="291" t="s">
        <v>428</v>
      </c>
      <c r="F731" s="292">
        <v>933133000</v>
      </c>
      <c r="G731" s="292">
        <v>1066368000</v>
      </c>
      <c r="H731" s="292">
        <v>1054537944.2</v>
      </c>
      <c r="I731" s="293">
        <v>113.01046519627964</v>
      </c>
      <c r="J731" s="294">
        <v>98.89062164280999</v>
      </c>
    </row>
    <row r="732" spans="1:10" ht="409.6" customHeight="1" x14ac:dyDescent="0.3">
      <c r="A732" s="290" t="s">
        <v>1622</v>
      </c>
      <c r="B732" s="291" t="s">
        <v>1420</v>
      </c>
      <c r="C732" s="291" t="s">
        <v>1363</v>
      </c>
      <c r="D732" s="291" t="s">
        <v>1623</v>
      </c>
      <c r="E732" s="291"/>
      <c r="F732" s="292">
        <v>9785000</v>
      </c>
      <c r="G732" s="292">
        <v>11905000</v>
      </c>
      <c r="H732" s="292">
        <v>11308900</v>
      </c>
      <c r="I732" s="293">
        <v>115.57383750638732</v>
      </c>
      <c r="J732" s="294">
        <v>94.992860142797142</v>
      </c>
    </row>
    <row r="733" spans="1:10" ht="57" customHeight="1" x14ac:dyDescent="0.3">
      <c r="A733" s="290" t="s">
        <v>361</v>
      </c>
      <c r="B733" s="291" t="s">
        <v>1420</v>
      </c>
      <c r="C733" s="291" t="s">
        <v>1363</v>
      </c>
      <c r="D733" s="291" t="s">
        <v>1623</v>
      </c>
      <c r="E733" s="291" t="s">
        <v>362</v>
      </c>
      <c r="F733" s="292">
        <v>9785000</v>
      </c>
      <c r="G733" s="292">
        <v>11905000</v>
      </c>
      <c r="H733" s="292">
        <v>11308900</v>
      </c>
      <c r="I733" s="293">
        <v>115.57383750638732</v>
      </c>
      <c r="J733" s="294">
        <v>94.992860142797142</v>
      </c>
    </row>
    <row r="734" spans="1:10" ht="102" customHeight="1" x14ac:dyDescent="0.3">
      <c r="A734" s="290" t="s">
        <v>429</v>
      </c>
      <c r="B734" s="291" t="s">
        <v>1420</v>
      </c>
      <c r="C734" s="291" t="s">
        <v>1363</v>
      </c>
      <c r="D734" s="291" t="s">
        <v>1623</v>
      </c>
      <c r="E734" s="291" t="s">
        <v>430</v>
      </c>
      <c r="F734" s="292">
        <v>9785000</v>
      </c>
      <c r="G734" s="292">
        <v>11905000</v>
      </c>
      <c r="H734" s="292">
        <v>11308900</v>
      </c>
      <c r="I734" s="293">
        <v>115.57383750638732</v>
      </c>
      <c r="J734" s="294">
        <v>94.992860142797142</v>
      </c>
    </row>
    <row r="735" spans="1:10" ht="34.5" customHeight="1" x14ac:dyDescent="0.3">
      <c r="A735" s="290" t="s">
        <v>994</v>
      </c>
      <c r="B735" s="291" t="s">
        <v>1420</v>
      </c>
      <c r="C735" s="291" t="s">
        <v>1363</v>
      </c>
      <c r="D735" s="291" t="s">
        <v>995</v>
      </c>
      <c r="E735" s="291"/>
      <c r="F735" s="292">
        <v>125016000</v>
      </c>
      <c r="G735" s="292">
        <v>33018849</v>
      </c>
      <c r="H735" s="292">
        <v>32821421.100000001</v>
      </c>
      <c r="I735" s="293">
        <v>26.25377639662123</v>
      </c>
      <c r="J735" s="294">
        <v>99.402075160160791</v>
      </c>
    </row>
    <row r="736" spans="1:10" ht="45.75" customHeight="1" x14ac:dyDescent="0.3">
      <c r="A736" s="290" t="s">
        <v>1071</v>
      </c>
      <c r="B736" s="291" t="s">
        <v>1420</v>
      </c>
      <c r="C736" s="291" t="s">
        <v>1363</v>
      </c>
      <c r="D736" s="291" t="s">
        <v>1072</v>
      </c>
      <c r="E736" s="291"/>
      <c r="F736" s="292">
        <v>125016000</v>
      </c>
      <c r="G736" s="292">
        <v>33018849</v>
      </c>
      <c r="H736" s="292">
        <v>32821421.100000001</v>
      </c>
      <c r="I736" s="293">
        <v>26.25377639662123</v>
      </c>
      <c r="J736" s="294">
        <v>99.402075160160791</v>
      </c>
    </row>
    <row r="737" spans="1:10" ht="45.75" customHeight="1" x14ac:dyDescent="0.3">
      <c r="A737" s="290" t="s">
        <v>1073</v>
      </c>
      <c r="B737" s="291" t="s">
        <v>1420</v>
      </c>
      <c r="C737" s="291" t="s">
        <v>1363</v>
      </c>
      <c r="D737" s="291" t="s">
        <v>1074</v>
      </c>
      <c r="E737" s="291"/>
      <c r="F737" s="292">
        <v>125016000</v>
      </c>
      <c r="G737" s="292">
        <v>33018849</v>
      </c>
      <c r="H737" s="292">
        <v>32821421.100000001</v>
      </c>
      <c r="I737" s="293">
        <v>26.25377639662123</v>
      </c>
      <c r="J737" s="294">
        <v>99.402075160160791</v>
      </c>
    </row>
    <row r="738" spans="1:10" ht="57" customHeight="1" x14ac:dyDescent="0.3">
      <c r="A738" s="290" t="s">
        <v>851</v>
      </c>
      <c r="B738" s="291" t="s">
        <v>1420</v>
      </c>
      <c r="C738" s="291" t="s">
        <v>1363</v>
      </c>
      <c r="D738" s="291" t="s">
        <v>852</v>
      </c>
      <c r="E738" s="291"/>
      <c r="F738" s="292">
        <v>125016000</v>
      </c>
      <c r="G738" s="292">
        <v>33018849</v>
      </c>
      <c r="H738" s="292">
        <v>32821421.100000001</v>
      </c>
      <c r="I738" s="293">
        <v>26.25377639662123</v>
      </c>
      <c r="J738" s="294">
        <v>99.402075160160791</v>
      </c>
    </row>
    <row r="739" spans="1:10" ht="45.75" customHeight="1" x14ac:dyDescent="0.3">
      <c r="A739" s="290" t="s">
        <v>371</v>
      </c>
      <c r="B739" s="291" t="s">
        <v>1420</v>
      </c>
      <c r="C739" s="291" t="s">
        <v>1363</v>
      </c>
      <c r="D739" s="291" t="s">
        <v>852</v>
      </c>
      <c r="E739" s="291" t="s">
        <v>372</v>
      </c>
      <c r="F739" s="292">
        <v>125016000</v>
      </c>
      <c r="G739" s="292">
        <v>33018849</v>
      </c>
      <c r="H739" s="292">
        <v>32821421.100000001</v>
      </c>
      <c r="I739" s="293">
        <v>26.25377639662123</v>
      </c>
      <c r="J739" s="294">
        <v>99.402075160160791</v>
      </c>
    </row>
    <row r="740" spans="1:10" ht="15" customHeight="1" x14ac:dyDescent="0.3">
      <c r="A740" s="290" t="s">
        <v>373</v>
      </c>
      <c r="B740" s="291" t="s">
        <v>1420</v>
      </c>
      <c r="C740" s="291" t="s">
        <v>1363</v>
      </c>
      <c r="D740" s="291" t="s">
        <v>852</v>
      </c>
      <c r="E740" s="291" t="s">
        <v>374</v>
      </c>
      <c r="F740" s="292">
        <v>125016000</v>
      </c>
      <c r="G740" s="292">
        <v>33018849</v>
      </c>
      <c r="H740" s="292">
        <v>32821421.100000001</v>
      </c>
      <c r="I740" s="293">
        <v>26.25377639662123</v>
      </c>
      <c r="J740" s="294">
        <v>99.402075160160791</v>
      </c>
    </row>
    <row r="741" spans="1:10" ht="15" customHeight="1" x14ac:dyDescent="0.3">
      <c r="A741" s="290" t="s">
        <v>431</v>
      </c>
      <c r="B741" s="291" t="s">
        <v>1420</v>
      </c>
      <c r="C741" s="291" t="s">
        <v>1364</v>
      </c>
      <c r="D741" s="291"/>
      <c r="E741" s="291"/>
      <c r="F741" s="292">
        <v>3474677638.21</v>
      </c>
      <c r="G741" s="292">
        <v>3776155413.0500002</v>
      </c>
      <c r="H741" s="292">
        <v>3454127177.0599999</v>
      </c>
      <c r="I741" s="293">
        <v>99.408564957968679</v>
      </c>
      <c r="J741" s="294">
        <v>91.472060845877678</v>
      </c>
    </row>
    <row r="742" spans="1:10" ht="23.25" customHeight="1" x14ac:dyDescent="0.3">
      <c r="A742" s="290" t="s">
        <v>943</v>
      </c>
      <c r="B742" s="291" t="s">
        <v>1420</v>
      </c>
      <c r="C742" s="291" t="s">
        <v>1364</v>
      </c>
      <c r="D742" s="291" t="s">
        <v>458</v>
      </c>
      <c r="E742" s="291"/>
      <c r="F742" s="292">
        <v>3140726388.21</v>
      </c>
      <c r="G742" s="292">
        <v>3540391813.0500002</v>
      </c>
      <c r="H742" s="292">
        <v>3220159255.8000002</v>
      </c>
      <c r="I742" s="293">
        <v>102.52912408696866</v>
      </c>
      <c r="J742" s="294">
        <v>90.954883691979731</v>
      </c>
    </row>
    <row r="743" spans="1:10" ht="23.25" customHeight="1" x14ac:dyDescent="0.3">
      <c r="A743" s="290" t="s">
        <v>432</v>
      </c>
      <c r="B743" s="291" t="s">
        <v>1420</v>
      </c>
      <c r="C743" s="291" t="s">
        <v>1364</v>
      </c>
      <c r="D743" s="291" t="s">
        <v>459</v>
      </c>
      <c r="E743" s="291"/>
      <c r="F743" s="292">
        <v>3140076388.21</v>
      </c>
      <c r="G743" s="292">
        <v>3538551813.0500002</v>
      </c>
      <c r="H743" s="292">
        <v>3218433221.8000002</v>
      </c>
      <c r="I743" s="293">
        <v>102.49537985394895</v>
      </c>
      <c r="J743" s="294">
        <v>90.953401047586226</v>
      </c>
    </row>
    <row r="744" spans="1:10" ht="57" customHeight="1" x14ac:dyDescent="0.3">
      <c r="A744" s="290" t="s">
        <v>1075</v>
      </c>
      <c r="B744" s="291" t="s">
        <v>1420</v>
      </c>
      <c r="C744" s="291" t="s">
        <v>1364</v>
      </c>
      <c r="D744" s="291" t="s">
        <v>460</v>
      </c>
      <c r="E744" s="291"/>
      <c r="F744" s="292">
        <v>2548815200</v>
      </c>
      <c r="G744" s="292">
        <v>2786444214</v>
      </c>
      <c r="H744" s="292">
        <v>2525086099.4699998</v>
      </c>
      <c r="I744" s="293">
        <v>99.069014476608572</v>
      </c>
      <c r="J744" s="294">
        <v>90.620371539582521</v>
      </c>
    </row>
    <row r="745" spans="1:10" ht="57" customHeight="1" x14ac:dyDescent="0.3">
      <c r="A745" s="290" t="s">
        <v>861</v>
      </c>
      <c r="B745" s="291" t="s">
        <v>1420</v>
      </c>
      <c r="C745" s="291" t="s">
        <v>1364</v>
      </c>
      <c r="D745" s="291" t="s">
        <v>1422</v>
      </c>
      <c r="E745" s="291"/>
      <c r="F745" s="292">
        <v>16300000</v>
      </c>
      <c r="G745" s="292">
        <v>42122174</v>
      </c>
      <c r="H745" s="292">
        <v>41849899.490000002</v>
      </c>
      <c r="I745" s="293">
        <v>256.74784963190189</v>
      </c>
      <c r="J745" s="294">
        <v>99.353607650925142</v>
      </c>
    </row>
    <row r="746" spans="1:10" ht="45.75" customHeight="1" x14ac:dyDescent="0.3">
      <c r="A746" s="290" t="s">
        <v>329</v>
      </c>
      <c r="B746" s="291" t="s">
        <v>1420</v>
      </c>
      <c r="C746" s="291" t="s">
        <v>1364</v>
      </c>
      <c r="D746" s="291" t="s">
        <v>1422</v>
      </c>
      <c r="E746" s="291" t="s">
        <v>330</v>
      </c>
      <c r="F746" s="292">
        <v>0</v>
      </c>
      <c r="G746" s="292">
        <v>25822174</v>
      </c>
      <c r="H746" s="292">
        <v>25552362.289999999</v>
      </c>
      <c r="I746" s="293">
        <v>0</v>
      </c>
      <c r="J746" s="294">
        <v>98.955116211361599</v>
      </c>
    </row>
    <row r="747" spans="1:10" ht="45.75" customHeight="1" x14ac:dyDescent="0.3">
      <c r="A747" s="290" t="s">
        <v>331</v>
      </c>
      <c r="B747" s="291" t="s">
        <v>1420</v>
      </c>
      <c r="C747" s="291" t="s">
        <v>1364</v>
      </c>
      <c r="D747" s="291" t="s">
        <v>1422</v>
      </c>
      <c r="E747" s="291" t="s">
        <v>332</v>
      </c>
      <c r="F747" s="292">
        <v>0</v>
      </c>
      <c r="G747" s="292">
        <v>25822174</v>
      </c>
      <c r="H747" s="292">
        <v>25552362.289999999</v>
      </c>
      <c r="I747" s="293">
        <v>0</v>
      </c>
      <c r="J747" s="294">
        <v>98.955116211361599</v>
      </c>
    </row>
    <row r="748" spans="1:10" ht="57" customHeight="1" x14ac:dyDescent="0.3">
      <c r="A748" s="290" t="s">
        <v>361</v>
      </c>
      <c r="B748" s="291" t="s">
        <v>1420</v>
      </c>
      <c r="C748" s="291" t="s">
        <v>1364</v>
      </c>
      <c r="D748" s="291" t="s">
        <v>1422</v>
      </c>
      <c r="E748" s="291" t="s">
        <v>362</v>
      </c>
      <c r="F748" s="292">
        <v>16300000</v>
      </c>
      <c r="G748" s="292">
        <v>16300000</v>
      </c>
      <c r="H748" s="292">
        <v>16297537.199999999</v>
      </c>
      <c r="I748" s="293">
        <v>99.984890797546015</v>
      </c>
      <c r="J748" s="294">
        <v>99.984890797546015</v>
      </c>
    </row>
    <row r="749" spans="1:10" ht="23.25" customHeight="1" x14ac:dyDescent="0.3">
      <c r="A749" s="290" t="s">
        <v>427</v>
      </c>
      <c r="B749" s="291" t="s">
        <v>1420</v>
      </c>
      <c r="C749" s="291" t="s">
        <v>1364</v>
      </c>
      <c r="D749" s="291" t="s">
        <v>1422</v>
      </c>
      <c r="E749" s="291" t="s">
        <v>428</v>
      </c>
      <c r="F749" s="292">
        <v>16300000</v>
      </c>
      <c r="G749" s="292">
        <v>16300000</v>
      </c>
      <c r="H749" s="292">
        <v>16297537.199999999</v>
      </c>
      <c r="I749" s="293">
        <v>99.984890797546015</v>
      </c>
      <c r="J749" s="294">
        <v>99.984890797546015</v>
      </c>
    </row>
    <row r="750" spans="1:10" ht="113.25" customHeight="1" x14ac:dyDescent="0.3">
      <c r="A750" s="290" t="s">
        <v>1619</v>
      </c>
      <c r="B750" s="291" t="s">
        <v>1420</v>
      </c>
      <c r="C750" s="291" t="s">
        <v>1364</v>
      </c>
      <c r="D750" s="291" t="s">
        <v>853</v>
      </c>
      <c r="E750" s="291"/>
      <c r="F750" s="292">
        <v>710304200</v>
      </c>
      <c r="G750" s="292">
        <v>789713040</v>
      </c>
      <c r="H750" s="292">
        <v>715325803.51999998</v>
      </c>
      <c r="I750" s="293">
        <v>100.70696520166993</v>
      </c>
      <c r="J750" s="294">
        <v>90.580472562539924</v>
      </c>
    </row>
    <row r="751" spans="1:10" ht="57" customHeight="1" x14ac:dyDescent="0.3">
      <c r="A751" s="290" t="s">
        <v>361</v>
      </c>
      <c r="B751" s="291" t="s">
        <v>1420</v>
      </c>
      <c r="C751" s="291" t="s">
        <v>1364</v>
      </c>
      <c r="D751" s="291" t="s">
        <v>853</v>
      </c>
      <c r="E751" s="291" t="s">
        <v>362</v>
      </c>
      <c r="F751" s="292">
        <v>710304200</v>
      </c>
      <c r="G751" s="292">
        <v>789713040</v>
      </c>
      <c r="H751" s="292">
        <v>715325803.51999998</v>
      </c>
      <c r="I751" s="293">
        <v>100.70696520166993</v>
      </c>
      <c r="J751" s="294">
        <v>90.580472562539924</v>
      </c>
    </row>
    <row r="752" spans="1:10" ht="23.25" customHeight="1" x14ac:dyDescent="0.3">
      <c r="A752" s="290" t="s">
        <v>363</v>
      </c>
      <c r="B752" s="291" t="s">
        <v>1420</v>
      </c>
      <c r="C752" s="291" t="s">
        <v>1364</v>
      </c>
      <c r="D752" s="291" t="s">
        <v>853</v>
      </c>
      <c r="E752" s="291" t="s">
        <v>364</v>
      </c>
      <c r="F752" s="292">
        <v>17943300</v>
      </c>
      <c r="G752" s="292">
        <v>18446212</v>
      </c>
      <c r="H752" s="292">
        <v>15423394.960000001</v>
      </c>
      <c r="I752" s="293">
        <v>85.956289868641775</v>
      </c>
      <c r="J752" s="294">
        <v>83.612803322438239</v>
      </c>
    </row>
    <row r="753" spans="1:10" ht="23.25" customHeight="1" x14ac:dyDescent="0.3">
      <c r="A753" s="290" t="s">
        <v>427</v>
      </c>
      <c r="B753" s="291" t="s">
        <v>1420</v>
      </c>
      <c r="C753" s="291" t="s">
        <v>1364</v>
      </c>
      <c r="D753" s="291" t="s">
        <v>853</v>
      </c>
      <c r="E753" s="291" t="s">
        <v>428</v>
      </c>
      <c r="F753" s="292">
        <v>692360900</v>
      </c>
      <c r="G753" s="292">
        <v>771266828</v>
      </c>
      <c r="H753" s="292">
        <v>699902408.55999994</v>
      </c>
      <c r="I753" s="293">
        <v>101.08924529966956</v>
      </c>
      <c r="J753" s="294">
        <v>90.74711671120906</v>
      </c>
    </row>
    <row r="754" spans="1:10" ht="409.6" customHeight="1" x14ac:dyDescent="0.3">
      <c r="A754" s="290" t="s">
        <v>1624</v>
      </c>
      <c r="B754" s="291" t="s">
        <v>1420</v>
      </c>
      <c r="C754" s="291" t="s">
        <v>1364</v>
      </c>
      <c r="D754" s="291" t="s">
        <v>854</v>
      </c>
      <c r="E754" s="291"/>
      <c r="F754" s="292">
        <v>74370000</v>
      </c>
      <c r="G754" s="292">
        <v>77469000</v>
      </c>
      <c r="H754" s="292">
        <v>73888522.510000005</v>
      </c>
      <c r="I754" s="293">
        <v>99.352591784321646</v>
      </c>
      <c r="J754" s="294">
        <v>95.378180317288212</v>
      </c>
    </row>
    <row r="755" spans="1:10" ht="57" customHeight="1" x14ac:dyDescent="0.3">
      <c r="A755" s="290" t="s">
        <v>361</v>
      </c>
      <c r="B755" s="291" t="s">
        <v>1420</v>
      </c>
      <c r="C755" s="291" t="s">
        <v>1364</v>
      </c>
      <c r="D755" s="291" t="s">
        <v>854</v>
      </c>
      <c r="E755" s="291" t="s">
        <v>362</v>
      </c>
      <c r="F755" s="292">
        <v>74370000</v>
      </c>
      <c r="G755" s="292">
        <v>77469000</v>
      </c>
      <c r="H755" s="292">
        <v>73888522.510000005</v>
      </c>
      <c r="I755" s="293">
        <v>99.352591784321646</v>
      </c>
      <c r="J755" s="294">
        <v>95.378180317288212</v>
      </c>
    </row>
    <row r="756" spans="1:10" ht="23.25" customHeight="1" x14ac:dyDescent="0.3">
      <c r="A756" s="290" t="s">
        <v>363</v>
      </c>
      <c r="B756" s="291" t="s">
        <v>1420</v>
      </c>
      <c r="C756" s="291" t="s">
        <v>1364</v>
      </c>
      <c r="D756" s="291" t="s">
        <v>854</v>
      </c>
      <c r="E756" s="291" t="s">
        <v>364</v>
      </c>
      <c r="F756" s="292">
        <v>1406000</v>
      </c>
      <c r="G756" s="292">
        <v>1406000</v>
      </c>
      <c r="H756" s="292">
        <v>1406000</v>
      </c>
      <c r="I756" s="293">
        <v>100</v>
      </c>
      <c r="J756" s="294">
        <v>100</v>
      </c>
    </row>
    <row r="757" spans="1:10" ht="23.25" customHeight="1" x14ac:dyDescent="0.3">
      <c r="A757" s="290" t="s">
        <v>427</v>
      </c>
      <c r="B757" s="291" t="s">
        <v>1420</v>
      </c>
      <c r="C757" s="291" t="s">
        <v>1364</v>
      </c>
      <c r="D757" s="291" t="s">
        <v>854</v>
      </c>
      <c r="E757" s="291" t="s">
        <v>428</v>
      </c>
      <c r="F757" s="292">
        <v>72964000</v>
      </c>
      <c r="G757" s="292">
        <v>76063000</v>
      </c>
      <c r="H757" s="292">
        <v>72482522.510000005</v>
      </c>
      <c r="I757" s="293">
        <v>99.340116372457658</v>
      </c>
      <c r="J757" s="294">
        <v>95.292747472489907</v>
      </c>
    </row>
    <row r="758" spans="1:10" ht="349.5" customHeight="1" x14ac:dyDescent="0.3">
      <c r="A758" s="290" t="s">
        <v>1620</v>
      </c>
      <c r="B758" s="291" t="s">
        <v>1420</v>
      </c>
      <c r="C758" s="291" t="s">
        <v>1364</v>
      </c>
      <c r="D758" s="291" t="s">
        <v>1621</v>
      </c>
      <c r="E758" s="291"/>
      <c r="F758" s="292">
        <v>1728869000</v>
      </c>
      <c r="G758" s="292">
        <v>1856472000</v>
      </c>
      <c r="H758" s="292">
        <v>1674388618.45</v>
      </c>
      <c r="I758" s="293">
        <v>96.848784867448018</v>
      </c>
      <c r="J758" s="294">
        <v>90.19196726101984</v>
      </c>
    </row>
    <row r="759" spans="1:10" ht="57" customHeight="1" x14ac:dyDescent="0.3">
      <c r="A759" s="290" t="s">
        <v>361</v>
      </c>
      <c r="B759" s="291" t="s">
        <v>1420</v>
      </c>
      <c r="C759" s="291" t="s">
        <v>1364</v>
      </c>
      <c r="D759" s="291" t="s">
        <v>1621</v>
      </c>
      <c r="E759" s="291" t="s">
        <v>362</v>
      </c>
      <c r="F759" s="292">
        <v>1728869000</v>
      </c>
      <c r="G759" s="292">
        <v>1856472000</v>
      </c>
      <c r="H759" s="292">
        <v>1674388618.45</v>
      </c>
      <c r="I759" s="293">
        <v>96.848784867448018</v>
      </c>
      <c r="J759" s="294">
        <v>90.19196726101984</v>
      </c>
    </row>
    <row r="760" spans="1:10" ht="23.25" customHeight="1" x14ac:dyDescent="0.3">
      <c r="A760" s="290" t="s">
        <v>363</v>
      </c>
      <c r="B760" s="291" t="s">
        <v>1420</v>
      </c>
      <c r="C760" s="291" t="s">
        <v>1364</v>
      </c>
      <c r="D760" s="291" t="s">
        <v>1621</v>
      </c>
      <c r="E760" s="291" t="s">
        <v>364</v>
      </c>
      <c r="F760" s="292">
        <v>89121000</v>
      </c>
      <c r="G760" s="292">
        <v>109239000</v>
      </c>
      <c r="H760" s="292">
        <v>85447015.840000004</v>
      </c>
      <c r="I760" s="293">
        <v>95.877532612964401</v>
      </c>
      <c r="J760" s="294">
        <v>78.220247201091183</v>
      </c>
    </row>
    <row r="761" spans="1:10" ht="23.25" customHeight="1" x14ac:dyDescent="0.3">
      <c r="A761" s="290" t="s">
        <v>427</v>
      </c>
      <c r="B761" s="291" t="s">
        <v>1420</v>
      </c>
      <c r="C761" s="291" t="s">
        <v>1364</v>
      </c>
      <c r="D761" s="291" t="s">
        <v>1621</v>
      </c>
      <c r="E761" s="291" t="s">
        <v>428</v>
      </c>
      <c r="F761" s="292">
        <v>1639748000</v>
      </c>
      <c r="G761" s="292">
        <v>1747233000</v>
      </c>
      <c r="H761" s="292">
        <v>1588941602.6099999</v>
      </c>
      <c r="I761" s="293">
        <v>96.901572839850985</v>
      </c>
      <c r="J761" s="294">
        <v>90.940452853740737</v>
      </c>
    </row>
    <row r="762" spans="1:10" ht="409.6" customHeight="1" x14ac:dyDescent="0.3">
      <c r="A762" s="290" t="s">
        <v>1622</v>
      </c>
      <c r="B762" s="291" t="s">
        <v>1420</v>
      </c>
      <c r="C762" s="291" t="s">
        <v>1364</v>
      </c>
      <c r="D762" s="291" t="s">
        <v>1623</v>
      </c>
      <c r="E762" s="291"/>
      <c r="F762" s="292">
        <v>18972000</v>
      </c>
      <c r="G762" s="292">
        <v>20668000</v>
      </c>
      <c r="H762" s="292">
        <v>19633255.5</v>
      </c>
      <c r="I762" s="293">
        <v>103.48542852624919</v>
      </c>
      <c r="J762" s="294">
        <v>94.993494774530674</v>
      </c>
    </row>
    <row r="763" spans="1:10" ht="57" customHeight="1" x14ac:dyDescent="0.3">
      <c r="A763" s="290" t="s">
        <v>361</v>
      </c>
      <c r="B763" s="291" t="s">
        <v>1420</v>
      </c>
      <c r="C763" s="291" t="s">
        <v>1364</v>
      </c>
      <c r="D763" s="291" t="s">
        <v>1623</v>
      </c>
      <c r="E763" s="291" t="s">
        <v>362</v>
      </c>
      <c r="F763" s="292">
        <v>18972000</v>
      </c>
      <c r="G763" s="292">
        <v>20668000</v>
      </c>
      <c r="H763" s="292">
        <v>19633255.5</v>
      </c>
      <c r="I763" s="293">
        <v>103.48542852624919</v>
      </c>
      <c r="J763" s="294">
        <v>94.993494774530674</v>
      </c>
    </row>
    <row r="764" spans="1:10" ht="102" customHeight="1" x14ac:dyDescent="0.3">
      <c r="A764" s="290" t="s">
        <v>429</v>
      </c>
      <c r="B764" s="291" t="s">
        <v>1420</v>
      </c>
      <c r="C764" s="291" t="s">
        <v>1364</v>
      </c>
      <c r="D764" s="291" t="s">
        <v>1623</v>
      </c>
      <c r="E764" s="291" t="s">
        <v>430</v>
      </c>
      <c r="F764" s="292">
        <v>18972000</v>
      </c>
      <c r="G764" s="292">
        <v>20668000</v>
      </c>
      <c r="H764" s="292">
        <v>19633255.5</v>
      </c>
      <c r="I764" s="293">
        <v>103.48542852624919</v>
      </c>
      <c r="J764" s="294">
        <v>94.993494774530674</v>
      </c>
    </row>
    <row r="765" spans="1:10" ht="135.75" customHeight="1" x14ac:dyDescent="0.3">
      <c r="A765" s="290" t="s">
        <v>944</v>
      </c>
      <c r="B765" s="291" t="s">
        <v>1420</v>
      </c>
      <c r="C765" s="291" t="s">
        <v>1364</v>
      </c>
      <c r="D765" s="291" t="s">
        <v>945</v>
      </c>
      <c r="E765" s="291"/>
      <c r="F765" s="292">
        <v>246723188.21000001</v>
      </c>
      <c r="G765" s="292">
        <v>244639642.81</v>
      </c>
      <c r="H765" s="292">
        <v>223381236.84</v>
      </c>
      <c r="I765" s="293">
        <v>90.53921459942697</v>
      </c>
      <c r="J765" s="294">
        <v>91.310318423531058</v>
      </c>
    </row>
    <row r="766" spans="1:10" ht="113.25" customHeight="1" x14ac:dyDescent="0.3">
      <c r="A766" s="290" t="s">
        <v>435</v>
      </c>
      <c r="B766" s="291" t="s">
        <v>1420</v>
      </c>
      <c r="C766" s="291" t="s">
        <v>1364</v>
      </c>
      <c r="D766" s="291" t="s">
        <v>855</v>
      </c>
      <c r="E766" s="291"/>
      <c r="F766" s="292">
        <v>168000</v>
      </c>
      <c r="G766" s="292">
        <v>86000</v>
      </c>
      <c r="H766" s="292">
        <v>86000</v>
      </c>
      <c r="I766" s="293">
        <v>51.19047619047619</v>
      </c>
      <c r="J766" s="294">
        <v>100</v>
      </c>
    </row>
    <row r="767" spans="1:10" ht="23.25" customHeight="1" x14ac:dyDescent="0.3">
      <c r="A767" s="290" t="s">
        <v>436</v>
      </c>
      <c r="B767" s="291" t="s">
        <v>1420</v>
      </c>
      <c r="C767" s="291" t="s">
        <v>1364</v>
      </c>
      <c r="D767" s="291" t="s">
        <v>855</v>
      </c>
      <c r="E767" s="291" t="s">
        <v>437</v>
      </c>
      <c r="F767" s="292">
        <v>168000</v>
      </c>
      <c r="G767" s="292">
        <v>86000</v>
      </c>
      <c r="H767" s="292">
        <v>86000</v>
      </c>
      <c r="I767" s="293">
        <v>51.19047619047619</v>
      </c>
      <c r="J767" s="294">
        <v>100</v>
      </c>
    </row>
    <row r="768" spans="1:10" ht="45.75" customHeight="1" x14ac:dyDescent="0.3">
      <c r="A768" s="290" t="s">
        <v>438</v>
      </c>
      <c r="B768" s="291" t="s">
        <v>1420</v>
      </c>
      <c r="C768" s="291" t="s">
        <v>1364</v>
      </c>
      <c r="D768" s="291" t="s">
        <v>855</v>
      </c>
      <c r="E768" s="291" t="s">
        <v>439</v>
      </c>
      <c r="F768" s="292">
        <v>168000</v>
      </c>
      <c r="G768" s="292">
        <v>86000</v>
      </c>
      <c r="H768" s="292">
        <v>86000</v>
      </c>
      <c r="I768" s="293">
        <v>51.19047619047619</v>
      </c>
      <c r="J768" s="294">
        <v>100</v>
      </c>
    </row>
    <row r="769" spans="1:10" ht="102" customHeight="1" x14ac:dyDescent="0.3">
      <c r="A769" s="290" t="s">
        <v>856</v>
      </c>
      <c r="B769" s="291" t="s">
        <v>1420</v>
      </c>
      <c r="C769" s="291" t="s">
        <v>1364</v>
      </c>
      <c r="D769" s="291" t="s">
        <v>857</v>
      </c>
      <c r="E769" s="291"/>
      <c r="F769" s="292">
        <v>151232188.21000001</v>
      </c>
      <c r="G769" s="292">
        <v>148027642.81</v>
      </c>
      <c r="H769" s="292">
        <v>132105994.7</v>
      </c>
      <c r="I769" s="293">
        <v>87.353093454257575</v>
      </c>
      <c r="J769" s="294">
        <v>89.24413858941459</v>
      </c>
    </row>
    <row r="770" spans="1:10" ht="57" customHeight="1" x14ac:dyDescent="0.3">
      <c r="A770" s="290" t="s">
        <v>361</v>
      </c>
      <c r="B770" s="291" t="s">
        <v>1420</v>
      </c>
      <c r="C770" s="291" t="s">
        <v>1364</v>
      </c>
      <c r="D770" s="291" t="s">
        <v>857</v>
      </c>
      <c r="E770" s="291" t="s">
        <v>362</v>
      </c>
      <c r="F770" s="292">
        <v>151232188.21000001</v>
      </c>
      <c r="G770" s="292">
        <v>148027642.81</v>
      </c>
      <c r="H770" s="292">
        <v>132105994.7</v>
      </c>
      <c r="I770" s="293">
        <v>87.353093454257575</v>
      </c>
      <c r="J770" s="294">
        <v>89.24413858941459</v>
      </c>
    </row>
    <row r="771" spans="1:10" ht="23.25" customHeight="1" x14ac:dyDescent="0.3">
      <c r="A771" s="290" t="s">
        <v>427</v>
      </c>
      <c r="B771" s="291" t="s">
        <v>1420</v>
      </c>
      <c r="C771" s="291" t="s">
        <v>1364</v>
      </c>
      <c r="D771" s="291" t="s">
        <v>857</v>
      </c>
      <c r="E771" s="291" t="s">
        <v>428</v>
      </c>
      <c r="F771" s="292">
        <v>151232188.21000001</v>
      </c>
      <c r="G771" s="292">
        <v>148027642.81</v>
      </c>
      <c r="H771" s="292">
        <v>132105994.7</v>
      </c>
      <c r="I771" s="293">
        <v>87.353093454257575</v>
      </c>
      <c r="J771" s="294">
        <v>89.24413858941459</v>
      </c>
    </row>
    <row r="772" spans="1:10" ht="90.75" customHeight="1" x14ac:dyDescent="0.3">
      <c r="A772" s="290" t="s">
        <v>858</v>
      </c>
      <c r="B772" s="291" t="s">
        <v>1420</v>
      </c>
      <c r="C772" s="291" t="s">
        <v>1364</v>
      </c>
      <c r="D772" s="291" t="s">
        <v>859</v>
      </c>
      <c r="E772" s="291"/>
      <c r="F772" s="292">
        <v>154000</v>
      </c>
      <c r="G772" s="292">
        <v>52000</v>
      </c>
      <c r="H772" s="292">
        <v>51740</v>
      </c>
      <c r="I772" s="293">
        <v>33.597402597402599</v>
      </c>
      <c r="J772" s="294">
        <v>99.5</v>
      </c>
    </row>
    <row r="773" spans="1:10" ht="57" customHeight="1" x14ac:dyDescent="0.3">
      <c r="A773" s="290" t="s">
        <v>361</v>
      </c>
      <c r="B773" s="291" t="s">
        <v>1420</v>
      </c>
      <c r="C773" s="291" t="s">
        <v>1364</v>
      </c>
      <c r="D773" s="291" t="s">
        <v>859</v>
      </c>
      <c r="E773" s="291" t="s">
        <v>362</v>
      </c>
      <c r="F773" s="292">
        <v>154000</v>
      </c>
      <c r="G773" s="292">
        <v>52000</v>
      </c>
      <c r="H773" s="292">
        <v>51740</v>
      </c>
      <c r="I773" s="293">
        <v>33.597402597402599</v>
      </c>
      <c r="J773" s="294">
        <v>99.5</v>
      </c>
    </row>
    <row r="774" spans="1:10" ht="23.25" customHeight="1" x14ac:dyDescent="0.3">
      <c r="A774" s="290" t="s">
        <v>427</v>
      </c>
      <c r="B774" s="291" t="s">
        <v>1420</v>
      </c>
      <c r="C774" s="291" t="s">
        <v>1364</v>
      </c>
      <c r="D774" s="291" t="s">
        <v>859</v>
      </c>
      <c r="E774" s="291" t="s">
        <v>428</v>
      </c>
      <c r="F774" s="292">
        <v>154000</v>
      </c>
      <c r="G774" s="292">
        <v>52000</v>
      </c>
      <c r="H774" s="292">
        <v>51740</v>
      </c>
      <c r="I774" s="293">
        <v>33.597402597402599</v>
      </c>
      <c r="J774" s="294">
        <v>99.5</v>
      </c>
    </row>
    <row r="775" spans="1:10" ht="124.5" customHeight="1" x14ac:dyDescent="0.3">
      <c r="A775" s="290" t="s">
        <v>1423</v>
      </c>
      <c r="B775" s="291" t="s">
        <v>1420</v>
      </c>
      <c r="C775" s="291" t="s">
        <v>1364</v>
      </c>
      <c r="D775" s="291" t="s">
        <v>1424</v>
      </c>
      <c r="E775" s="291"/>
      <c r="F775" s="292">
        <v>95169000</v>
      </c>
      <c r="G775" s="292">
        <v>96474000</v>
      </c>
      <c r="H775" s="292">
        <v>91137502.140000001</v>
      </c>
      <c r="I775" s="293">
        <v>95.763853923021145</v>
      </c>
      <c r="J775" s="294">
        <v>94.468460041047337</v>
      </c>
    </row>
    <row r="776" spans="1:10" ht="57" customHeight="1" x14ac:dyDescent="0.3">
      <c r="A776" s="290" t="s">
        <v>361</v>
      </c>
      <c r="B776" s="291" t="s">
        <v>1420</v>
      </c>
      <c r="C776" s="291" t="s">
        <v>1364</v>
      </c>
      <c r="D776" s="291" t="s">
        <v>1424</v>
      </c>
      <c r="E776" s="291" t="s">
        <v>362</v>
      </c>
      <c r="F776" s="292">
        <v>95169000</v>
      </c>
      <c r="G776" s="292">
        <v>96474000</v>
      </c>
      <c r="H776" s="292">
        <v>91137502.140000001</v>
      </c>
      <c r="I776" s="293">
        <v>95.763853923021145</v>
      </c>
      <c r="J776" s="294">
        <v>94.468460041047337</v>
      </c>
    </row>
    <row r="777" spans="1:10" ht="23.25" customHeight="1" x14ac:dyDescent="0.3">
      <c r="A777" s="290" t="s">
        <v>427</v>
      </c>
      <c r="B777" s="291" t="s">
        <v>1420</v>
      </c>
      <c r="C777" s="291" t="s">
        <v>1364</v>
      </c>
      <c r="D777" s="291" t="s">
        <v>1424</v>
      </c>
      <c r="E777" s="291" t="s">
        <v>428</v>
      </c>
      <c r="F777" s="292">
        <v>95169000</v>
      </c>
      <c r="G777" s="292">
        <v>96474000</v>
      </c>
      <c r="H777" s="292">
        <v>91137502.140000001</v>
      </c>
      <c r="I777" s="293">
        <v>95.763853923021145</v>
      </c>
      <c r="J777" s="294">
        <v>94.468460041047337</v>
      </c>
    </row>
    <row r="778" spans="1:10" ht="113.25" customHeight="1" x14ac:dyDescent="0.3">
      <c r="A778" s="290" t="s">
        <v>1076</v>
      </c>
      <c r="B778" s="291" t="s">
        <v>1420</v>
      </c>
      <c r="C778" s="291" t="s">
        <v>1364</v>
      </c>
      <c r="D778" s="291" t="s">
        <v>1077</v>
      </c>
      <c r="E778" s="291"/>
      <c r="F778" s="292">
        <v>0</v>
      </c>
      <c r="G778" s="292">
        <v>9919200</v>
      </c>
      <c r="H778" s="292">
        <v>9917191.1699999999</v>
      </c>
      <c r="I778" s="293">
        <v>0</v>
      </c>
      <c r="J778" s="294">
        <v>99.979748064360024</v>
      </c>
    </row>
    <row r="779" spans="1:10" ht="113.25" customHeight="1" x14ac:dyDescent="0.3">
      <c r="A779" s="290" t="s">
        <v>1619</v>
      </c>
      <c r="B779" s="291" t="s">
        <v>1420</v>
      </c>
      <c r="C779" s="291" t="s">
        <v>1364</v>
      </c>
      <c r="D779" s="291" t="s">
        <v>860</v>
      </c>
      <c r="E779" s="291"/>
      <c r="F779" s="292">
        <v>0</v>
      </c>
      <c r="G779" s="292">
        <v>9919200</v>
      </c>
      <c r="H779" s="292">
        <v>9917191.1699999999</v>
      </c>
      <c r="I779" s="293">
        <v>0</v>
      </c>
      <c r="J779" s="294">
        <v>99.979748064360024</v>
      </c>
    </row>
    <row r="780" spans="1:10" ht="57" customHeight="1" x14ac:dyDescent="0.3">
      <c r="A780" s="290" t="s">
        <v>361</v>
      </c>
      <c r="B780" s="291" t="s">
        <v>1420</v>
      </c>
      <c r="C780" s="291" t="s">
        <v>1364</v>
      </c>
      <c r="D780" s="291" t="s">
        <v>860</v>
      </c>
      <c r="E780" s="291" t="s">
        <v>362</v>
      </c>
      <c r="F780" s="292">
        <v>0</v>
      </c>
      <c r="G780" s="292">
        <v>9919200</v>
      </c>
      <c r="H780" s="292">
        <v>9917191.1699999999</v>
      </c>
      <c r="I780" s="293">
        <v>0</v>
      </c>
      <c r="J780" s="294">
        <v>99.979748064360024</v>
      </c>
    </row>
    <row r="781" spans="1:10" ht="23.25" customHeight="1" x14ac:dyDescent="0.3">
      <c r="A781" s="290" t="s">
        <v>427</v>
      </c>
      <c r="B781" s="291" t="s">
        <v>1420</v>
      </c>
      <c r="C781" s="291" t="s">
        <v>1364</v>
      </c>
      <c r="D781" s="291" t="s">
        <v>860</v>
      </c>
      <c r="E781" s="291" t="s">
        <v>428</v>
      </c>
      <c r="F781" s="292">
        <v>0</v>
      </c>
      <c r="G781" s="292">
        <v>9919200</v>
      </c>
      <c r="H781" s="292">
        <v>9917191.1699999999</v>
      </c>
      <c r="I781" s="293">
        <v>0</v>
      </c>
      <c r="J781" s="294">
        <v>99.979748064360024</v>
      </c>
    </row>
    <row r="782" spans="1:10" ht="79.5" customHeight="1" x14ac:dyDescent="0.3">
      <c r="A782" s="290" t="s">
        <v>1625</v>
      </c>
      <c r="B782" s="291" t="s">
        <v>1420</v>
      </c>
      <c r="C782" s="291" t="s">
        <v>1364</v>
      </c>
      <c r="D782" s="291" t="s">
        <v>1626</v>
      </c>
      <c r="E782" s="291"/>
      <c r="F782" s="292">
        <v>344538000</v>
      </c>
      <c r="G782" s="292">
        <v>489724856.24000001</v>
      </c>
      <c r="H782" s="292">
        <v>452576289.87</v>
      </c>
      <c r="I782" s="293">
        <v>131.35743803876497</v>
      </c>
      <c r="J782" s="294">
        <v>92.414400474744411</v>
      </c>
    </row>
    <row r="783" spans="1:10" ht="79.5" customHeight="1" x14ac:dyDescent="0.3">
      <c r="A783" s="290" t="s">
        <v>1627</v>
      </c>
      <c r="B783" s="291" t="s">
        <v>1420</v>
      </c>
      <c r="C783" s="291" t="s">
        <v>1364</v>
      </c>
      <c r="D783" s="291" t="s">
        <v>1628</v>
      </c>
      <c r="E783" s="291"/>
      <c r="F783" s="292">
        <v>0</v>
      </c>
      <c r="G783" s="292">
        <v>5800000</v>
      </c>
      <c r="H783" s="292">
        <v>5622172.1299999999</v>
      </c>
      <c r="I783" s="293">
        <v>0</v>
      </c>
      <c r="J783" s="294">
        <v>96.934002241379318</v>
      </c>
    </row>
    <row r="784" spans="1:10" ht="45.75" customHeight="1" x14ac:dyDescent="0.3">
      <c r="A784" s="290" t="s">
        <v>329</v>
      </c>
      <c r="B784" s="291" t="s">
        <v>1420</v>
      </c>
      <c r="C784" s="291" t="s">
        <v>1364</v>
      </c>
      <c r="D784" s="291" t="s">
        <v>1628</v>
      </c>
      <c r="E784" s="291" t="s">
        <v>330</v>
      </c>
      <c r="F784" s="292">
        <v>0</v>
      </c>
      <c r="G784" s="292">
        <v>5800000</v>
      </c>
      <c r="H784" s="292">
        <v>5622172.1299999999</v>
      </c>
      <c r="I784" s="293">
        <v>0</v>
      </c>
      <c r="J784" s="294">
        <v>96.934002241379318</v>
      </c>
    </row>
    <row r="785" spans="1:10" ht="45.75" customHeight="1" x14ac:dyDescent="0.3">
      <c r="A785" s="290" t="s">
        <v>331</v>
      </c>
      <c r="B785" s="291" t="s">
        <v>1420</v>
      </c>
      <c r="C785" s="291" t="s">
        <v>1364</v>
      </c>
      <c r="D785" s="291" t="s">
        <v>1628</v>
      </c>
      <c r="E785" s="291" t="s">
        <v>332</v>
      </c>
      <c r="F785" s="292">
        <v>0</v>
      </c>
      <c r="G785" s="292">
        <v>5800000</v>
      </c>
      <c r="H785" s="292">
        <v>5622172.1299999999</v>
      </c>
      <c r="I785" s="293">
        <v>0</v>
      </c>
      <c r="J785" s="294">
        <v>96.934002241379318</v>
      </c>
    </row>
    <row r="786" spans="1:10" ht="34.5" customHeight="1" x14ac:dyDescent="0.3">
      <c r="A786" s="290" t="s">
        <v>1629</v>
      </c>
      <c r="B786" s="291" t="s">
        <v>1420</v>
      </c>
      <c r="C786" s="291" t="s">
        <v>1364</v>
      </c>
      <c r="D786" s="291" t="s">
        <v>1630</v>
      </c>
      <c r="E786" s="291"/>
      <c r="F786" s="292">
        <v>0</v>
      </c>
      <c r="G786" s="292">
        <v>306161160.69</v>
      </c>
      <c r="H786" s="292">
        <v>300181666.64999998</v>
      </c>
      <c r="I786" s="293">
        <v>0</v>
      </c>
      <c r="J786" s="294">
        <v>98.046945593450204</v>
      </c>
    </row>
    <row r="787" spans="1:10" ht="45.75" customHeight="1" x14ac:dyDescent="0.3">
      <c r="A787" s="290" t="s">
        <v>329</v>
      </c>
      <c r="B787" s="291" t="s">
        <v>1420</v>
      </c>
      <c r="C787" s="291" t="s">
        <v>1364</v>
      </c>
      <c r="D787" s="291" t="s">
        <v>1630</v>
      </c>
      <c r="E787" s="291" t="s">
        <v>330</v>
      </c>
      <c r="F787" s="292">
        <v>0</v>
      </c>
      <c r="G787" s="292">
        <v>306161160.69</v>
      </c>
      <c r="H787" s="292">
        <v>300181666.64999998</v>
      </c>
      <c r="I787" s="293">
        <v>0</v>
      </c>
      <c r="J787" s="294">
        <v>98.046945593450204</v>
      </c>
    </row>
    <row r="788" spans="1:10" ht="45.75" customHeight="1" x14ac:dyDescent="0.3">
      <c r="A788" s="290" t="s">
        <v>331</v>
      </c>
      <c r="B788" s="291" t="s">
        <v>1420</v>
      </c>
      <c r="C788" s="291" t="s">
        <v>1364</v>
      </c>
      <c r="D788" s="291" t="s">
        <v>1630</v>
      </c>
      <c r="E788" s="291" t="s">
        <v>332</v>
      </c>
      <c r="F788" s="292">
        <v>0</v>
      </c>
      <c r="G788" s="292">
        <v>306161160.69</v>
      </c>
      <c r="H788" s="292">
        <v>300181666.64999998</v>
      </c>
      <c r="I788" s="293">
        <v>0</v>
      </c>
      <c r="J788" s="294">
        <v>98.046945593450204</v>
      </c>
    </row>
    <row r="789" spans="1:10" ht="68.25" customHeight="1" x14ac:dyDescent="0.3">
      <c r="A789" s="290" t="s">
        <v>1631</v>
      </c>
      <c r="B789" s="291" t="s">
        <v>1420</v>
      </c>
      <c r="C789" s="291" t="s">
        <v>1364</v>
      </c>
      <c r="D789" s="291" t="s">
        <v>1632</v>
      </c>
      <c r="E789" s="291"/>
      <c r="F789" s="292">
        <v>297616000</v>
      </c>
      <c r="G789" s="292">
        <v>150019954.28999999</v>
      </c>
      <c r="H789" s="292">
        <v>121089659.27</v>
      </c>
      <c r="I789" s="293">
        <v>40.686542144911563</v>
      </c>
      <c r="J789" s="294">
        <v>80.715702016496067</v>
      </c>
    </row>
    <row r="790" spans="1:10" ht="45.75" customHeight="1" x14ac:dyDescent="0.3">
      <c r="A790" s="290" t="s">
        <v>329</v>
      </c>
      <c r="B790" s="291" t="s">
        <v>1420</v>
      </c>
      <c r="C790" s="291" t="s">
        <v>1364</v>
      </c>
      <c r="D790" s="291" t="s">
        <v>1632</v>
      </c>
      <c r="E790" s="291" t="s">
        <v>330</v>
      </c>
      <c r="F790" s="292">
        <v>297616000</v>
      </c>
      <c r="G790" s="292">
        <v>150019954.28999999</v>
      </c>
      <c r="H790" s="292">
        <v>121089659.27</v>
      </c>
      <c r="I790" s="293">
        <v>40.686542144911563</v>
      </c>
      <c r="J790" s="294">
        <v>80.715702016496067</v>
      </c>
    </row>
    <row r="791" spans="1:10" ht="45.75" customHeight="1" x14ac:dyDescent="0.3">
      <c r="A791" s="290" t="s">
        <v>331</v>
      </c>
      <c r="B791" s="291" t="s">
        <v>1420</v>
      </c>
      <c r="C791" s="291" t="s">
        <v>1364</v>
      </c>
      <c r="D791" s="291" t="s">
        <v>1632</v>
      </c>
      <c r="E791" s="291" t="s">
        <v>332</v>
      </c>
      <c r="F791" s="292">
        <v>297616000</v>
      </c>
      <c r="G791" s="292">
        <v>150019954.28999999</v>
      </c>
      <c r="H791" s="292">
        <v>121089659.27</v>
      </c>
      <c r="I791" s="293">
        <v>40.686542144911563</v>
      </c>
      <c r="J791" s="294">
        <v>80.715702016496067</v>
      </c>
    </row>
    <row r="792" spans="1:10" ht="57" customHeight="1" x14ac:dyDescent="0.3">
      <c r="A792" s="290" t="s">
        <v>1633</v>
      </c>
      <c r="B792" s="291" t="s">
        <v>1420</v>
      </c>
      <c r="C792" s="291" t="s">
        <v>1364</v>
      </c>
      <c r="D792" s="291" t="s">
        <v>1634</v>
      </c>
      <c r="E792" s="291"/>
      <c r="F792" s="292">
        <v>23110000</v>
      </c>
      <c r="G792" s="292">
        <v>12019631.26</v>
      </c>
      <c r="H792" s="292">
        <v>10046398.23</v>
      </c>
      <c r="I792" s="293">
        <v>43.472082345305061</v>
      </c>
      <c r="J792" s="294">
        <v>83.583248210228376</v>
      </c>
    </row>
    <row r="793" spans="1:10" ht="45.75" customHeight="1" x14ac:dyDescent="0.3">
      <c r="A793" s="290" t="s">
        <v>329</v>
      </c>
      <c r="B793" s="291" t="s">
        <v>1420</v>
      </c>
      <c r="C793" s="291" t="s">
        <v>1364</v>
      </c>
      <c r="D793" s="291" t="s">
        <v>1634</v>
      </c>
      <c r="E793" s="291" t="s">
        <v>330</v>
      </c>
      <c r="F793" s="292">
        <v>0</v>
      </c>
      <c r="G793" s="292">
        <v>12019631.26</v>
      </c>
      <c r="H793" s="292">
        <v>10046398.23</v>
      </c>
      <c r="I793" s="293">
        <v>0</v>
      </c>
      <c r="J793" s="294">
        <v>83.583248210228376</v>
      </c>
    </row>
    <row r="794" spans="1:10" ht="45.75" customHeight="1" x14ac:dyDescent="0.3">
      <c r="A794" s="290" t="s">
        <v>331</v>
      </c>
      <c r="B794" s="291" t="s">
        <v>1420</v>
      </c>
      <c r="C794" s="291" t="s">
        <v>1364</v>
      </c>
      <c r="D794" s="291" t="s">
        <v>1634</v>
      </c>
      <c r="E794" s="291" t="s">
        <v>332</v>
      </c>
      <c r="F794" s="292">
        <v>0</v>
      </c>
      <c r="G794" s="292">
        <v>12019631.26</v>
      </c>
      <c r="H794" s="292">
        <v>10046398.23</v>
      </c>
      <c r="I794" s="293">
        <v>0</v>
      </c>
      <c r="J794" s="294">
        <v>83.583248210228376</v>
      </c>
    </row>
    <row r="795" spans="1:10" ht="57" customHeight="1" x14ac:dyDescent="0.3">
      <c r="A795" s="290" t="s">
        <v>361</v>
      </c>
      <c r="B795" s="291" t="s">
        <v>1420</v>
      </c>
      <c r="C795" s="291" t="s">
        <v>1364</v>
      </c>
      <c r="D795" s="291" t="s">
        <v>1634</v>
      </c>
      <c r="E795" s="291" t="s">
        <v>362</v>
      </c>
      <c r="F795" s="292">
        <v>23110000</v>
      </c>
      <c r="G795" s="292">
        <v>0</v>
      </c>
      <c r="H795" s="292">
        <v>0</v>
      </c>
      <c r="I795" s="293">
        <v>0</v>
      </c>
      <c r="J795" s="294">
        <v>0</v>
      </c>
    </row>
    <row r="796" spans="1:10" ht="23.25" customHeight="1" x14ac:dyDescent="0.3">
      <c r="A796" s="290" t="s">
        <v>427</v>
      </c>
      <c r="B796" s="291" t="s">
        <v>1420</v>
      </c>
      <c r="C796" s="291" t="s">
        <v>1364</v>
      </c>
      <c r="D796" s="291" t="s">
        <v>1634</v>
      </c>
      <c r="E796" s="291" t="s">
        <v>428</v>
      </c>
      <c r="F796" s="292">
        <v>23110000</v>
      </c>
      <c r="G796" s="292">
        <v>0</v>
      </c>
      <c r="H796" s="292">
        <v>0</v>
      </c>
      <c r="I796" s="293">
        <v>0</v>
      </c>
      <c r="J796" s="294">
        <v>0</v>
      </c>
    </row>
    <row r="797" spans="1:10" ht="90.75" customHeight="1" x14ac:dyDescent="0.3">
      <c r="A797" s="290" t="s">
        <v>1635</v>
      </c>
      <c r="B797" s="291" t="s">
        <v>1420</v>
      </c>
      <c r="C797" s="291" t="s">
        <v>1364</v>
      </c>
      <c r="D797" s="291" t="s">
        <v>1636</v>
      </c>
      <c r="E797" s="291"/>
      <c r="F797" s="292">
        <v>23812000</v>
      </c>
      <c r="G797" s="292">
        <v>15724110</v>
      </c>
      <c r="H797" s="292">
        <v>15636393.59</v>
      </c>
      <c r="I797" s="293">
        <v>65.666023811523601</v>
      </c>
      <c r="J797" s="294">
        <v>99.442153419176023</v>
      </c>
    </row>
    <row r="798" spans="1:10" ht="45.75" customHeight="1" x14ac:dyDescent="0.3">
      <c r="A798" s="290" t="s">
        <v>329</v>
      </c>
      <c r="B798" s="291" t="s">
        <v>1420</v>
      </c>
      <c r="C798" s="291" t="s">
        <v>1364</v>
      </c>
      <c r="D798" s="291" t="s">
        <v>1636</v>
      </c>
      <c r="E798" s="291" t="s">
        <v>330</v>
      </c>
      <c r="F798" s="292">
        <v>23812000</v>
      </c>
      <c r="G798" s="292">
        <v>15724110</v>
      </c>
      <c r="H798" s="292">
        <v>15636393.59</v>
      </c>
      <c r="I798" s="293">
        <v>65.666023811523601</v>
      </c>
      <c r="J798" s="294">
        <v>99.442153419176023</v>
      </c>
    </row>
    <row r="799" spans="1:10" ht="45.75" customHeight="1" x14ac:dyDescent="0.3">
      <c r="A799" s="290" t="s">
        <v>331</v>
      </c>
      <c r="B799" s="291" t="s">
        <v>1420</v>
      </c>
      <c r="C799" s="291" t="s">
        <v>1364</v>
      </c>
      <c r="D799" s="291" t="s">
        <v>1636</v>
      </c>
      <c r="E799" s="291" t="s">
        <v>332</v>
      </c>
      <c r="F799" s="292">
        <v>23812000</v>
      </c>
      <c r="G799" s="292">
        <v>15724110</v>
      </c>
      <c r="H799" s="292">
        <v>15636393.59</v>
      </c>
      <c r="I799" s="293">
        <v>65.666023811523601</v>
      </c>
      <c r="J799" s="294">
        <v>99.442153419176023</v>
      </c>
    </row>
    <row r="800" spans="1:10" ht="23.25" customHeight="1" x14ac:dyDescent="0.3">
      <c r="A800" s="290" t="s">
        <v>440</v>
      </c>
      <c r="B800" s="291" t="s">
        <v>1420</v>
      </c>
      <c r="C800" s="291" t="s">
        <v>1364</v>
      </c>
      <c r="D800" s="291" t="s">
        <v>1078</v>
      </c>
      <c r="E800" s="291"/>
      <c r="F800" s="292">
        <v>0</v>
      </c>
      <c r="G800" s="292">
        <v>7823900</v>
      </c>
      <c r="H800" s="292">
        <v>7472404.4500000002</v>
      </c>
      <c r="I800" s="293">
        <v>0</v>
      </c>
      <c r="J800" s="294">
        <v>95.507412543616354</v>
      </c>
    </row>
    <row r="801" spans="1:10" ht="102" customHeight="1" x14ac:dyDescent="0.3">
      <c r="A801" s="290" t="s">
        <v>1425</v>
      </c>
      <c r="B801" s="291" t="s">
        <v>1420</v>
      </c>
      <c r="C801" s="291" t="s">
        <v>1364</v>
      </c>
      <c r="D801" s="291" t="s">
        <v>1426</v>
      </c>
      <c r="E801" s="291"/>
      <c r="F801" s="292">
        <v>0</v>
      </c>
      <c r="G801" s="292">
        <v>4823900</v>
      </c>
      <c r="H801" s="292">
        <v>4623590.99</v>
      </c>
      <c r="I801" s="293">
        <v>0</v>
      </c>
      <c r="J801" s="294">
        <v>95.847571259769069</v>
      </c>
    </row>
    <row r="802" spans="1:10" ht="45.75" customHeight="1" x14ac:dyDescent="0.3">
      <c r="A802" s="290" t="s">
        <v>329</v>
      </c>
      <c r="B802" s="291" t="s">
        <v>1420</v>
      </c>
      <c r="C802" s="291" t="s">
        <v>1364</v>
      </c>
      <c r="D802" s="291" t="s">
        <v>1426</v>
      </c>
      <c r="E802" s="291" t="s">
        <v>330</v>
      </c>
      <c r="F802" s="292">
        <v>0</v>
      </c>
      <c r="G802" s="292">
        <v>4823900</v>
      </c>
      <c r="H802" s="292">
        <v>4623590.99</v>
      </c>
      <c r="I802" s="293">
        <v>0</v>
      </c>
      <c r="J802" s="294">
        <v>95.847571259769069</v>
      </c>
    </row>
    <row r="803" spans="1:10" ht="45.75" customHeight="1" x14ac:dyDescent="0.3">
      <c r="A803" s="290" t="s">
        <v>331</v>
      </c>
      <c r="B803" s="291" t="s">
        <v>1420</v>
      </c>
      <c r="C803" s="291" t="s">
        <v>1364</v>
      </c>
      <c r="D803" s="291" t="s">
        <v>1426</v>
      </c>
      <c r="E803" s="291" t="s">
        <v>332</v>
      </c>
      <c r="F803" s="292">
        <v>0</v>
      </c>
      <c r="G803" s="292">
        <v>4823900</v>
      </c>
      <c r="H803" s="292">
        <v>4623590.99</v>
      </c>
      <c r="I803" s="293">
        <v>0</v>
      </c>
      <c r="J803" s="294">
        <v>95.847571259769069</v>
      </c>
    </row>
    <row r="804" spans="1:10" ht="45.75" customHeight="1" x14ac:dyDescent="0.3">
      <c r="A804" s="290" t="s">
        <v>1427</v>
      </c>
      <c r="B804" s="291" t="s">
        <v>1420</v>
      </c>
      <c r="C804" s="291" t="s">
        <v>1364</v>
      </c>
      <c r="D804" s="291" t="s">
        <v>1428</v>
      </c>
      <c r="E804" s="291"/>
      <c r="F804" s="292">
        <v>0</v>
      </c>
      <c r="G804" s="292">
        <v>3000000</v>
      </c>
      <c r="H804" s="292">
        <v>2848813.46</v>
      </c>
      <c r="I804" s="293">
        <v>0</v>
      </c>
      <c r="J804" s="294">
        <v>94.960448666666665</v>
      </c>
    </row>
    <row r="805" spans="1:10" ht="57" customHeight="1" x14ac:dyDescent="0.3">
      <c r="A805" s="290" t="s">
        <v>361</v>
      </c>
      <c r="B805" s="291" t="s">
        <v>1420</v>
      </c>
      <c r="C805" s="291" t="s">
        <v>1364</v>
      </c>
      <c r="D805" s="291" t="s">
        <v>1428</v>
      </c>
      <c r="E805" s="291" t="s">
        <v>362</v>
      </c>
      <c r="F805" s="292">
        <v>0</v>
      </c>
      <c r="G805" s="292">
        <v>3000000</v>
      </c>
      <c r="H805" s="292">
        <v>2848813.46</v>
      </c>
      <c r="I805" s="293">
        <v>0</v>
      </c>
      <c r="J805" s="294">
        <v>94.960448666666665</v>
      </c>
    </row>
    <row r="806" spans="1:10" ht="23.25" customHeight="1" x14ac:dyDescent="0.3">
      <c r="A806" s="290" t="s">
        <v>427</v>
      </c>
      <c r="B806" s="291" t="s">
        <v>1420</v>
      </c>
      <c r="C806" s="291" t="s">
        <v>1364</v>
      </c>
      <c r="D806" s="291" t="s">
        <v>1428</v>
      </c>
      <c r="E806" s="291" t="s">
        <v>428</v>
      </c>
      <c r="F806" s="292">
        <v>0</v>
      </c>
      <c r="G806" s="292">
        <v>3000000</v>
      </c>
      <c r="H806" s="292">
        <v>2848813.46</v>
      </c>
      <c r="I806" s="293">
        <v>0</v>
      </c>
      <c r="J806" s="294">
        <v>94.960448666666665</v>
      </c>
    </row>
    <row r="807" spans="1:10" ht="34.5" customHeight="1" x14ac:dyDescent="0.3">
      <c r="A807" s="290" t="s">
        <v>1091</v>
      </c>
      <c r="B807" s="291" t="s">
        <v>1420</v>
      </c>
      <c r="C807" s="291" t="s">
        <v>1364</v>
      </c>
      <c r="D807" s="291" t="s">
        <v>1092</v>
      </c>
      <c r="E807" s="291"/>
      <c r="F807" s="292">
        <v>650000</v>
      </c>
      <c r="G807" s="292">
        <v>1840000</v>
      </c>
      <c r="H807" s="292">
        <v>1726034</v>
      </c>
      <c r="I807" s="293">
        <v>265.54369230769231</v>
      </c>
      <c r="J807" s="294">
        <v>93.806195652173912</v>
      </c>
    </row>
    <row r="808" spans="1:10" ht="57" customHeight="1" x14ac:dyDescent="0.3">
      <c r="A808" s="290" t="s">
        <v>344</v>
      </c>
      <c r="B808" s="291" t="s">
        <v>1420</v>
      </c>
      <c r="C808" s="291" t="s">
        <v>1364</v>
      </c>
      <c r="D808" s="291" t="s">
        <v>1093</v>
      </c>
      <c r="E808" s="291"/>
      <c r="F808" s="292">
        <v>650000</v>
      </c>
      <c r="G808" s="292">
        <v>1840000</v>
      </c>
      <c r="H808" s="292">
        <v>1726034</v>
      </c>
      <c r="I808" s="293">
        <v>265.54369230769231</v>
      </c>
      <c r="J808" s="294">
        <v>93.806195652173912</v>
      </c>
    </row>
    <row r="809" spans="1:10" ht="23.25" customHeight="1" x14ac:dyDescent="0.3">
      <c r="A809" s="290" t="s">
        <v>1429</v>
      </c>
      <c r="B809" s="291" t="s">
        <v>1420</v>
      </c>
      <c r="C809" s="291" t="s">
        <v>1364</v>
      </c>
      <c r="D809" s="291" t="s">
        <v>1430</v>
      </c>
      <c r="E809" s="291"/>
      <c r="F809" s="292">
        <v>650000</v>
      </c>
      <c r="G809" s="292">
        <v>1840000</v>
      </c>
      <c r="H809" s="292">
        <v>1726034</v>
      </c>
      <c r="I809" s="293">
        <v>265.54369230769231</v>
      </c>
      <c r="J809" s="294">
        <v>93.806195652173912</v>
      </c>
    </row>
    <row r="810" spans="1:10" ht="57" customHeight="1" x14ac:dyDescent="0.3">
      <c r="A810" s="290" t="s">
        <v>361</v>
      </c>
      <c r="B810" s="291" t="s">
        <v>1420</v>
      </c>
      <c r="C810" s="291" t="s">
        <v>1364</v>
      </c>
      <c r="D810" s="291" t="s">
        <v>1430</v>
      </c>
      <c r="E810" s="291" t="s">
        <v>362</v>
      </c>
      <c r="F810" s="292">
        <v>650000</v>
      </c>
      <c r="G810" s="292">
        <v>1840000</v>
      </c>
      <c r="H810" s="292">
        <v>1726034</v>
      </c>
      <c r="I810" s="293">
        <v>265.54369230769231</v>
      </c>
      <c r="J810" s="294">
        <v>93.806195652173912</v>
      </c>
    </row>
    <row r="811" spans="1:10" ht="23.25" customHeight="1" x14ac:dyDescent="0.3">
      <c r="A811" s="290" t="s">
        <v>363</v>
      </c>
      <c r="B811" s="291" t="s">
        <v>1420</v>
      </c>
      <c r="C811" s="291" t="s">
        <v>1364</v>
      </c>
      <c r="D811" s="291" t="s">
        <v>1430</v>
      </c>
      <c r="E811" s="291" t="s">
        <v>364</v>
      </c>
      <c r="F811" s="292">
        <v>0</v>
      </c>
      <c r="G811" s="292">
        <v>13300</v>
      </c>
      <c r="H811" s="292">
        <v>12654</v>
      </c>
      <c r="I811" s="293">
        <v>0</v>
      </c>
      <c r="J811" s="294">
        <v>95.142857142857139</v>
      </c>
    </row>
    <row r="812" spans="1:10" ht="23.25" customHeight="1" x14ac:dyDescent="0.3">
      <c r="A812" s="290" t="s">
        <v>427</v>
      </c>
      <c r="B812" s="291" t="s">
        <v>1420</v>
      </c>
      <c r="C812" s="291" t="s">
        <v>1364</v>
      </c>
      <c r="D812" s="291" t="s">
        <v>1430</v>
      </c>
      <c r="E812" s="291" t="s">
        <v>428</v>
      </c>
      <c r="F812" s="292">
        <v>650000</v>
      </c>
      <c r="G812" s="292">
        <v>1826700</v>
      </c>
      <c r="H812" s="292">
        <v>1713380</v>
      </c>
      <c r="I812" s="293">
        <v>263.59692307692308</v>
      </c>
      <c r="J812" s="294">
        <v>93.796463568183057</v>
      </c>
    </row>
    <row r="813" spans="1:10" ht="34.5" customHeight="1" x14ac:dyDescent="0.3">
      <c r="A813" s="290" t="s">
        <v>994</v>
      </c>
      <c r="B813" s="291" t="s">
        <v>1420</v>
      </c>
      <c r="C813" s="291" t="s">
        <v>1364</v>
      </c>
      <c r="D813" s="291" t="s">
        <v>995</v>
      </c>
      <c r="E813" s="291"/>
      <c r="F813" s="292">
        <v>333951250</v>
      </c>
      <c r="G813" s="292">
        <v>235763600</v>
      </c>
      <c r="H813" s="292">
        <v>233967921.25999999</v>
      </c>
      <c r="I813" s="293">
        <v>70.060501722931107</v>
      </c>
      <c r="J813" s="294">
        <v>99.238356243287768</v>
      </c>
    </row>
    <row r="814" spans="1:10" ht="45.75" customHeight="1" x14ac:dyDescent="0.3">
      <c r="A814" s="290" t="s">
        <v>1071</v>
      </c>
      <c r="B814" s="291" t="s">
        <v>1420</v>
      </c>
      <c r="C814" s="291" t="s">
        <v>1364</v>
      </c>
      <c r="D814" s="291" t="s">
        <v>1072</v>
      </c>
      <c r="E814" s="291"/>
      <c r="F814" s="292">
        <v>333951250</v>
      </c>
      <c r="G814" s="292">
        <v>235763600</v>
      </c>
      <c r="H814" s="292">
        <v>233967921.25999999</v>
      </c>
      <c r="I814" s="293">
        <v>70.060501722931107</v>
      </c>
      <c r="J814" s="294">
        <v>99.238356243287768</v>
      </c>
    </row>
    <row r="815" spans="1:10" ht="45.75" customHeight="1" x14ac:dyDescent="0.3">
      <c r="A815" s="290" t="s">
        <v>1084</v>
      </c>
      <c r="B815" s="291" t="s">
        <v>1420</v>
      </c>
      <c r="C815" s="291" t="s">
        <v>1364</v>
      </c>
      <c r="D815" s="291" t="s">
        <v>1085</v>
      </c>
      <c r="E815" s="291"/>
      <c r="F815" s="292">
        <v>0</v>
      </c>
      <c r="G815" s="292">
        <v>141623490</v>
      </c>
      <c r="H815" s="292">
        <v>140855248.25999999</v>
      </c>
      <c r="I815" s="293">
        <v>0</v>
      </c>
      <c r="J815" s="294">
        <v>99.457546385843187</v>
      </c>
    </row>
    <row r="816" spans="1:10" ht="23.25" customHeight="1" x14ac:dyDescent="0.3">
      <c r="A816" s="290" t="s">
        <v>862</v>
      </c>
      <c r="B816" s="291" t="s">
        <v>1420</v>
      </c>
      <c r="C816" s="291" t="s">
        <v>1364</v>
      </c>
      <c r="D816" s="291" t="s">
        <v>1637</v>
      </c>
      <c r="E816" s="291"/>
      <c r="F816" s="292">
        <v>0</v>
      </c>
      <c r="G816" s="292">
        <v>141623490</v>
      </c>
      <c r="H816" s="292">
        <v>140855248.25999999</v>
      </c>
      <c r="I816" s="293">
        <v>0</v>
      </c>
      <c r="J816" s="294">
        <v>99.457546385843187</v>
      </c>
    </row>
    <row r="817" spans="1:10" ht="45.75" customHeight="1" x14ac:dyDescent="0.3">
      <c r="A817" s="290" t="s">
        <v>371</v>
      </c>
      <c r="B817" s="291" t="s">
        <v>1420</v>
      </c>
      <c r="C817" s="291" t="s">
        <v>1364</v>
      </c>
      <c r="D817" s="291" t="s">
        <v>1637</v>
      </c>
      <c r="E817" s="291" t="s">
        <v>372</v>
      </c>
      <c r="F817" s="292">
        <v>0</v>
      </c>
      <c r="G817" s="292">
        <v>141623490</v>
      </c>
      <c r="H817" s="292">
        <v>140855248.25999999</v>
      </c>
      <c r="I817" s="293">
        <v>0</v>
      </c>
      <c r="J817" s="294">
        <v>99.457546385843187</v>
      </c>
    </row>
    <row r="818" spans="1:10" ht="15" customHeight="1" x14ac:dyDescent="0.3">
      <c r="A818" s="290" t="s">
        <v>373</v>
      </c>
      <c r="B818" s="291" t="s">
        <v>1420</v>
      </c>
      <c r="C818" s="291" t="s">
        <v>1364</v>
      </c>
      <c r="D818" s="291" t="s">
        <v>1637</v>
      </c>
      <c r="E818" s="291" t="s">
        <v>374</v>
      </c>
      <c r="F818" s="292">
        <v>0</v>
      </c>
      <c r="G818" s="292">
        <v>141623490</v>
      </c>
      <c r="H818" s="292">
        <v>140855248.25999999</v>
      </c>
      <c r="I818" s="293">
        <v>0</v>
      </c>
      <c r="J818" s="294">
        <v>99.457546385843187</v>
      </c>
    </row>
    <row r="819" spans="1:10" ht="23.25" customHeight="1" x14ac:dyDescent="0.3">
      <c r="A819" s="290" t="s">
        <v>440</v>
      </c>
      <c r="B819" s="291" t="s">
        <v>1420</v>
      </c>
      <c r="C819" s="291" t="s">
        <v>1364</v>
      </c>
      <c r="D819" s="291" t="s">
        <v>1086</v>
      </c>
      <c r="E819" s="291"/>
      <c r="F819" s="292">
        <v>333951250</v>
      </c>
      <c r="G819" s="292">
        <v>94140110</v>
      </c>
      <c r="H819" s="292">
        <v>93112673</v>
      </c>
      <c r="I819" s="293">
        <v>27.882115428524372</v>
      </c>
      <c r="J819" s="294">
        <v>98.908608668504854</v>
      </c>
    </row>
    <row r="820" spans="1:10" ht="68.25" customHeight="1" x14ac:dyDescent="0.3">
      <c r="A820" s="290" t="s">
        <v>1638</v>
      </c>
      <c r="B820" s="291" t="s">
        <v>1420</v>
      </c>
      <c r="C820" s="291" t="s">
        <v>1364</v>
      </c>
      <c r="D820" s="291" t="s">
        <v>1639</v>
      </c>
      <c r="E820" s="291"/>
      <c r="F820" s="292">
        <v>0</v>
      </c>
      <c r="G820" s="292">
        <v>94140110</v>
      </c>
      <c r="H820" s="292">
        <v>93112673</v>
      </c>
      <c r="I820" s="293">
        <v>0</v>
      </c>
      <c r="J820" s="294">
        <v>98.908608668504854</v>
      </c>
    </row>
    <row r="821" spans="1:10" ht="45.75" customHeight="1" x14ac:dyDescent="0.3">
      <c r="A821" s="290" t="s">
        <v>371</v>
      </c>
      <c r="B821" s="291" t="s">
        <v>1420</v>
      </c>
      <c r="C821" s="291" t="s">
        <v>1364</v>
      </c>
      <c r="D821" s="291" t="s">
        <v>1639</v>
      </c>
      <c r="E821" s="291" t="s">
        <v>372</v>
      </c>
      <c r="F821" s="292">
        <v>0</v>
      </c>
      <c r="G821" s="292">
        <v>94140110</v>
      </c>
      <c r="H821" s="292">
        <v>93112673</v>
      </c>
      <c r="I821" s="293">
        <v>0</v>
      </c>
      <c r="J821" s="294">
        <v>98.908608668504854</v>
      </c>
    </row>
    <row r="822" spans="1:10" ht="15" customHeight="1" x14ac:dyDescent="0.3">
      <c r="A822" s="290" t="s">
        <v>373</v>
      </c>
      <c r="B822" s="291" t="s">
        <v>1420</v>
      </c>
      <c r="C822" s="291" t="s">
        <v>1364</v>
      </c>
      <c r="D822" s="291" t="s">
        <v>1639</v>
      </c>
      <c r="E822" s="291" t="s">
        <v>374</v>
      </c>
      <c r="F822" s="292">
        <v>0</v>
      </c>
      <c r="G822" s="292">
        <v>94140110</v>
      </c>
      <c r="H822" s="292">
        <v>93112673</v>
      </c>
      <c r="I822" s="293">
        <v>0</v>
      </c>
      <c r="J822" s="294">
        <v>98.908608668504854</v>
      </c>
    </row>
    <row r="823" spans="1:10" ht="23.25" customHeight="1" x14ac:dyDescent="0.3">
      <c r="A823" s="290" t="s">
        <v>862</v>
      </c>
      <c r="B823" s="291" t="s">
        <v>1420</v>
      </c>
      <c r="C823" s="291" t="s">
        <v>1364</v>
      </c>
      <c r="D823" s="291" t="s">
        <v>863</v>
      </c>
      <c r="E823" s="291"/>
      <c r="F823" s="292">
        <v>333951250</v>
      </c>
      <c r="G823" s="292">
        <v>0</v>
      </c>
      <c r="H823" s="292">
        <v>0</v>
      </c>
      <c r="I823" s="293">
        <v>0</v>
      </c>
      <c r="J823" s="294">
        <v>0</v>
      </c>
    </row>
    <row r="824" spans="1:10" ht="45.75" customHeight="1" x14ac:dyDescent="0.3">
      <c r="A824" s="290" t="s">
        <v>371</v>
      </c>
      <c r="B824" s="291" t="s">
        <v>1420</v>
      </c>
      <c r="C824" s="291" t="s">
        <v>1364</v>
      </c>
      <c r="D824" s="291" t="s">
        <v>863</v>
      </c>
      <c r="E824" s="291" t="s">
        <v>372</v>
      </c>
      <c r="F824" s="292">
        <v>333951250</v>
      </c>
      <c r="G824" s="292">
        <v>0</v>
      </c>
      <c r="H824" s="292">
        <v>0</v>
      </c>
      <c r="I824" s="293">
        <v>0</v>
      </c>
      <c r="J824" s="294">
        <v>0</v>
      </c>
    </row>
    <row r="825" spans="1:10" ht="15" customHeight="1" x14ac:dyDescent="0.3">
      <c r="A825" s="290" t="s">
        <v>373</v>
      </c>
      <c r="B825" s="291" t="s">
        <v>1420</v>
      </c>
      <c r="C825" s="291" t="s">
        <v>1364</v>
      </c>
      <c r="D825" s="291" t="s">
        <v>863</v>
      </c>
      <c r="E825" s="291" t="s">
        <v>374</v>
      </c>
      <c r="F825" s="292">
        <v>333951250</v>
      </c>
      <c r="G825" s="292">
        <v>0</v>
      </c>
      <c r="H825" s="292">
        <v>0</v>
      </c>
      <c r="I825" s="293">
        <v>0</v>
      </c>
      <c r="J825" s="294">
        <v>0</v>
      </c>
    </row>
    <row r="826" spans="1:10" ht="23.25" customHeight="1" x14ac:dyDescent="0.3">
      <c r="A826" s="290" t="s">
        <v>443</v>
      </c>
      <c r="B826" s="291" t="s">
        <v>1420</v>
      </c>
      <c r="C826" s="291" t="s">
        <v>1365</v>
      </c>
      <c r="D826" s="291"/>
      <c r="E826" s="291"/>
      <c r="F826" s="292">
        <v>386429200</v>
      </c>
      <c r="G826" s="292">
        <v>399055840</v>
      </c>
      <c r="H826" s="292">
        <v>365583636.99000001</v>
      </c>
      <c r="I826" s="293">
        <v>94.605593208277227</v>
      </c>
      <c r="J826" s="294">
        <v>91.612150567699999</v>
      </c>
    </row>
    <row r="827" spans="1:10" ht="23.25" customHeight="1" x14ac:dyDescent="0.3">
      <c r="A827" s="290" t="s">
        <v>937</v>
      </c>
      <c r="B827" s="291" t="s">
        <v>1420</v>
      </c>
      <c r="C827" s="291" t="s">
        <v>1365</v>
      </c>
      <c r="D827" s="291" t="s">
        <v>425</v>
      </c>
      <c r="E827" s="291"/>
      <c r="F827" s="292">
        <v>211848200</v>
      </c>
      <c r="G827" s="292">
        <v>226369720</v>
      </c>
      <c r="H827" s="292">
        <v>226260729.08000001</v>
      </c>
      <c r="I827" s="293">
        <v>106.80323414595922</v>
      </c>
      <c r="J827" s="294">
        <v>99.951852694786211</v>
      </c>
    </row>
    <row r="828" spans="1:10" ht="90.75" customHeight="1" x14ac:dyDescent="0.3">
      <c r="A828" s="290" t="s">
        <v>1433</v>
      </c>
      <c r="B828" s="291" t="s">
        <v>1420</v>
      </c>
      <c r="C828" s="291" t="s">
        <v>1365</v>
      </c>
      <c r="D828" s="291" t="s">
        <v>1101</v>
      </c>
      <c r="E828" s="291"/>
      <c r="F828" s="292">
        <v>0</v>
      </c>
      <c r="G828" s="292">
        <v>999020</v>
      </c>
      <c r="H828" s="292">
        <v>953974.33</v>
      </c>
      <c r="I828" s="293">
        <v>0</v>
      </c>
      <c r="J828" s="294">
        <v>95.491014193910033</v>
      </c>
    </row>
    <row r="829" spans="1:10" ht="147" customHeight="1" x14ac:dyDescent="0.3">
      <c r="A829" s="290" t="s">
        <v>1434</v>
      </c>
      <c r="B829" s="291" t="s">
        <v>1420</v>
      </c>
      <c r="C829" s="291" t="s">
        <v>1365</v>
      </c>
      <c r="D829" s="291" t="s">
        <v>1435</v>
      </c>
      <c r="E829" s="291"/>
      <c r="F829" s="292">
        <v>0</v>
      </c>
      <c r="G829" s="292">
        <v>999020</v>
      </c>
      <c r="H829" s="292">
        <v>953974.33</v>
      </c>
      <c r="I829" s="293">
        <v>0</v>
      </c>
      <c r="J829" s="294">
        <v>95.491014193910033</v>
      </c>
    </row>
    <row r="830" spans="1:10" ht="90.75" customHeight="1" x14ac:dyDescent="0.3">
      <c r="A830" s="290" t="s">
        <v>1436</v>
      </c>
      <c r="B830" s="291" t="s">
        <v>1420</v>
      </c>
      <c r="C830" s="291" t="s">
        <v>1365</v>
      </c>
      <c r="D830" s="291" t="s">
        <v>1437</v>
      </c>
      <c r="E830" s="291"/>
      <c r="F830" s="292">
        <v>0</v>
      </c>
      <c r="G830" s="292">
        <v>999020</v>
      </c>
      <c r="H830" s="292">
        <v>953974.33</v>
      </c>
      <c r="I830" s="293">
        <v>0</v>
      </c>
      <c r="J830" s="294">
        <v>95.491014193910033</v>
      </c>
    </row>
    <row r="831" spans="1:10" ht="45.75" customHeight="1" x14ac:dyDescent="0.3">
      <c r="A831" s="290" t="s">
        <v>329</v>
      </c>
      <c r="B831" s="291" t="s">
        <v>1420</v>
      </c>
      <c r="C831" s="291" t="s">
        <v>1365</v>
      </c>
      <c r="D831" s="291" t="s">
        <v>1437</v>
      </c>
      <c r="E831" s="291" t="s">
        <v>330</v>
      </c>
      <c r="F831" s="292">
        <v>0</v>
      </c>
      <c r="G831" s="292">
        <v>999020</v>
      </c>
      <c r="H831" s="292">
        <v>953974.33</v>
      </c>
      <c r="I831" s="293">
        <v>0</v>
      </c>
      <c r="J831" s="294">
        <v>95.491014193910033</v>
      </c>
    </row>
    <row r="832" spans="1:10" ht="45.75" customHeight="1" x14ac:dyDescent="0.3">
      <c r="A832" s="290" t="s">
        <v>331</v>
      </c>
      <c r="B832" s="291" t="s">
        <v>1420</v>
      </c>
      <c r="C832" s="291" t="s">
        <v>1365</v>
      </c>
      <c r="D832" s="291" t="s">
        <v>1437</v>
      </c>
      <c r="E832" s="291" t="s">
        <v>332</v>
      </c>
      <c r="F832" s="292">
        <v>0</v>
      </c>
      <c r="G832" s="292">
        <v>999020</v>
      </c>
      <c r="H832" s="292">
        <v>953974.33</v>
      </c>
      <c r="I832" s="293">
        <v>0</v>
      </c>
      <c r="J832" s="294">
        <v>95.491014193910033</v>
      </c>
    </row>
    <row r="833" spans="1:10" ht="45.75" customHeight="1" x14ac:dyDescent="0.3">
      <c r="A833" s="290" t="s">
        <v>1438</v>
      </c>
      <c r="B833" s="291" t="s">
        <v>1420</v>
      </c>
      <c r="C833" s="291" t="s">
        <v>1365</v>
      </c>
      <c r="D833" s="291" t="s">
        <v>1439</v>
      </c>
      <c r="E833" s="291"/>
      <c r="F833" s="292">
        <v>211848200</v>
      </c>
      <c r="G833" s="292">
        <v>225370700</v>
      </c>
      <c r="H833" s="292">
        <v>225306754.75</v>
      </c>
      <c r="I833" s="293">
        <v>106.35292381526018</v>
      </c>
      <c r="J833" s="294">
        <v>99.971626635583064</v>
      </c>
    </row>
    <row r="834" spans="1:10" ht="68.25" customHeight="1" x14ac:dyDescent="0.3">
      <c r="A834" s="290" t="s">
        <v>1440</v>
      </c>
      <c r="B834" s="291" t="s">
        <v>1420</v>
      </c>
      <c r="C834" s="291" t="s">
        <v>1365</v>
      </c>
      <c r="D834" s="291" t="s">
        <v>1441</v>
      </c>
      <c r="E834" s="291"/>
      <c r="F834" s="292">
        <v>211848200</v>
      </c>
      <c r="G834" s="292">
        <v>225370700</v>
      </c>
      <c r="H834" s="292">
        <v>225306754.75</v>
      </c>
      <c r="I834" s="293">
        <v>106.35292381526018</v>
      </c>
      <c r="J834" s="294">
        <v>99.971626635583064</v>
      </c>
    </row>
    <row r="835" spans="1:10" ht="68.25" customHeight="1" x14ac:dyDescent="0.3">
      <c r="A835" s="290" t="s">
        <v>1442</v>
      </c>
      <c r="B835" s="291" t="s">
        <v>1420</v>
      </c>
      <c r="C835" s="291" t="s">
        <v>1365</v>
      </c>
      <c r="D835" s="291" t="s">
        <v>1443</v>
      </c>
      <c r="E835" s="291"/>
      <c r="F835" s="292">
        <v>211848200</v>
      </c>
      <c r="G835" s="292">
        <v>215826700</v>
      </c>
      <c r="H835" s="292">
        <v>215826700</v>
      </c>
      <c r="I835" s="293">
        <v>101.87799565915594</v>
      </c>
      <c r="J835" s="294">
        <v>100</v>
      </c>
    </row>
    <row r="836" spans="1:10" ht="57" customHeight="1" x14ac:dyDescent="0.3">
      <c r="A836" s="290" t="s">
        <v>361</v>
      </c>
      <c r="B836" s="291" t="s">
        <v>1420</v>
      </c>
      <c r="C836" s="291" t="s">
        <v>1365</v>
      </c>
      <c r="D836" s="291" t="s">
        <v>1443</v>
      </c>
      <c r="E836" s="291" t="s">
        <v>362</v>
      </c>
      <c r="F836" s="292">
        <v>211848200</v>
      </c>
      <c r="G836" s="292">
        <v>215826700</v>
      </c>
      <c r="H836" s="292">
        <v>215826700</v>
      </c>
      <c r="I836" s="293">
        <v>101.87799565915594</v>
      </c>
      <c r="J836" s="294">
        <v>100</v>
      </c>
    </row>
    <row r="837" spans="1:10" ht="23.25" customHeight="1" x14ac:dyDescent="0.3">
      <c r="A837" s="290" t="s">
        <v>363</v>
      </c>
      <c r="B837" s="291" t="s">
        <v>1420</v>
      </c>
      <c r="C837" s="291" t="s">
        <v>1365</v>
      </c>
      <c r="D837" s="291" t="s">
        <v>1443</v>
      </c>
      <c r="E837" s="291" t="s">
        <v>364</v>
      </c>
      <c r="F837" s="292">
        <v>211848200</v>
      </c>
      <c r="G837" s="292">
        <v>215826700</v>
      </c>
      <c r="H837" s="292">
        <v>215826700</v>
      </c>
      <c r="I837" s="293">
        <v>101.87799565915594</v>
      </c>
      <c r="J837" s="294">
        <v>100</v>
      </c>
    </row>
    <row r="838" spans="1:10" ht="79.5" customHeight="1" x14ac:dyDescent="0.3">
      <c r="A838" s="290" t="s">
        <v>1640</v>
      </c>
      <c r="B838" s="291" t="s">
        <v>1420</v>
      </c>
      <c r="C838" s="291" t="s">
        <v>1365</v>
      </c>
      <c r="D838" s="291" t="s">
        <v>1641</v>
      </c>
      <c r="E838" s="291"/>
      <c r="F838" s="292">
        <v>0</v>
      </c>
      <c r="G838" s="292">
        <v>9544000</v>
      </c>
      <c r="H838" s="292">
        <v>9480054.75</v>
      </c>
      <c r="I838" s="293">
        <v>0</v>
      </c>
      <c r="J838" s="294">
        <v>99.329995284995803</v>
      </c>
    </row>
    <row r="839" spans="1:10" ht="57" customHeight="1" x14ac:dyDescent="0.3">
      <c r="A839" s="290" t="s">
        <v>361</v>
      </c>
      <c r="B839" s="291" t="s">
        <v>1420</v>
      </c>
      <c r="C839" s="291" t="s">
        <v>1365</v>
      </c>
      <c r="D839" s="291" t="s">
        <v>1641</v>
      </c>
      <c r="E839" s="291" t="s">
        <v>362</v>
      </c>
      <c r="F839" s="292">
        <v>0</v>
      </c>
      <c r="G839" s="292">
        <v>9544000</v>
      </c>
      <c r="H839" s="292">
        <v>9480054.75</v>
      </c>
      <c r="I839" s="293">
        <v>0</v>
      </c>
      <c r="J839" s="294">
        <v>99.329995284995803</v>
      </c>
    </row>
    <row r="840" spans="1:10" ht="23.25" customHeight="1" x14ac:dyDescent="0.3">
      <c r="A840" s="290" t="s">
        <v>363</v>
      </c>
      <c r="B840" s="291" t="s">
        <v>1420</v>
      </c>
      <c r="C840" s="291" t="s">
        <v>1365</v>
      </c>
      <c r="D840" s="291" t="s">
        <v>1641</v>
      </c>
      <c r="E840" s="291" t="s">
        <v>364</v>
      </c>
      <c r="F840" s="292">
        <v>0</v>
      </c>
      <c r="G840" s="292">
        <v>9544000</v>
      </c>
      <c r="H840" s="292">
        <v>9480054.75</v>
      </c>
      <c r="I840" s="293">
        <v>0</v>
      </c>
      <c r="J840" s="294">
        <v>99.329995284995803</v>
      </c>
    </row>
    <row r="841" spans="1:10" ht="23.25" customHeight="1" x14ac:dyDescent="0.3">
      <c r="A841" s="290" t="s">
        <v>943</v>
      </c>
      <c r="B841" s="291" t="s">
        <v>1420</v>
      </c>
      <c r="C841" s="291" t="s">
        <v>1365</v>
      </c>
      <c r="D841" s="291" t="s">
        <v>458</v>
      </c>
      <c r="E841" s="291"/>
      <c r="F841" s="292">
        <v>174581000</v>
      </c>
      <c r="G841" s="292">
        <v>172686120</v>
      </c>
      <c r="H841" s="292">
        <v>139322907.91</v>
      </c>
      <c r="I841" s="293">
        <v>79.804164204581255</v>
      </c>
      <c r="J841" s="294">
        <v>80.679853082575477</v>
      </c>
    </row>
    <row r="842" spans="1:10" ht="23.25" customHeight="1" x14ac:dyDescent="0.3">
      <c r="A842" s="290" t="s">
        <v>432</v>
      </c>
      <c r="B842" s="291" t="s">
        <v>1420</v>
      </c>
      <c r="C842" s="291" t="s">
        <v>1365</v>
      </c>
      <c r="D842" s="291" t="s">
        <v>459</v>
      </c>
      <c r="E842" s="291"/>
      <c r="F842" s="292">
        <v>53342000</v>
      </c>
      <c r="G842" s="292">
        <v>53343000</v>
      </c>
      <c r="H842" s="292">
        <v>31300242.02</v>
      </c>
      <c r="I842" s="293">
        <v>58.678418544486519</v>
      </c>
      <c r="J842" s="294">
        <v>58.677318523517606</v>
      </c>
    </row>
    <row r="843" spans="1:10" ht="57" customHeight="1" x14ac:dyDescent="0.3">
      <c r="A843" s="290" t="s">
        <v>1075</v>
      </c>
      <c r="B843" s="291" t="s">
        <v>1420</v>
      </c>
      <c r="C843" s="291" t="s">
        <v>1365</v>
      </c>
      <c r="D843" s="291" t="s">
        <v>460</v>
      </c>
      <c r="E843" s="291"/>
      <c r="F843" s="292">
        <v>53342000</v>
      </c>
      <c r="G843" s="292">
        <v>53343000</v>
      </c>
      <c r="H843" s="292">
        <v>31300242.02</v>
      </c>
      <c r="I843" s="293">
        <v>58.678418544486519</v>
      </c>
      <c r="J843" s="294">
        <v>58.677318523517606</v>
      </c>
    </row>
    <row r="844" spans="1:10" ht="349.5" customHeight="1" x14ac:dyDescent="0.3">
      <c r="A844" s="290" t="s">
        <v>1620</v>
      </c>
      <c r="B844" s="291" t="s">
        <v>1420</v>
      </c>
      <c r="C844" s="291" t="s">
        <v>1365</v>
      </c>
      <c r="D844" s="291" t="s">
        <v>1621</v>
      </c>
      <c r="E844" s="291"/>
      <c r="F844" s="292">
        <v>53342000</v>
      </c>
      <c r="G844" s="292">
        <v>53343000</v>
      </c>
      <c r="H844" s="292">
        <v>31300242.02</v>
      </c>
      <c r="I844" s="293">
        <v>58.678418544486519</v>
      </c>
      <c r="J844" s="294">
        <v>58.677318523517606</v>
      </c>
    </row>
    <row r="845" spans="1:10" ht="57" customHeight="1" x14ac:dyDescent="0.3">
      <c r="A845" s="290" t="s">
        <v>361</v>
      </c>
      <c r="B845" s="291" t="s">
        <v>1420</v>
      </c>
      <c r="C845" s="291" t="s">
        <v>1365</v>
      </c>
      <c r="D845" s="291" t="s">
        <v>1621</v>
      </c>
      <c r="E845" s="291" t="s">
        <v>362</v>
      </c>
      <c r="F845" s="292">
        <v>53342000</v>
      </c>
      <c r="G845" s="292">
        <v>53343000</v>
      </c>
      <c r="H845" s="292">
        <v>31300242.02</v>
      </c>
      <c r="I845" s="293">
        <v>58.678418544486519</v>
      </c>
      <c r="J845" s="294">
        <v>58.677318523517606</v>
      </c>
    </row>
    <row r="846" spans="1:10" ht="23.25" customHeight="1" x14ac:dyDescent="0.3">
      <c r="A846" s="290" t="s">
        <v>427</v>
      </c>
      <c r="B846" s="291" t="s">
        <v>1420</v>
      </c>
      <c r="C846" s="291" t="s">
        <v>1365</v>
      </c>
      <c r="D846" s="291" t="s">
        <v>1621</v>
      </c>
      <c r="E846" s="291" t="s">
        <v>428</v>
      </c>
      <c r="F846" s="292">
        <v>53342000</v>
      </c>
      <c r="G846" s="292">
        <v>53343000</v>
      </c>
      <c r="H846" s="292">
        <v>31300242.02</v>
      </c>
      <c r="I846" s="293">
        <v>58.678418544486519</v>
      </c>
      <c r="J846" s="294">
        <v>58.677318523517606</v>
      </c>
    </row>
    <row r="847" spans="1:10" ht="57" customHeight="1" x14ac:dyDescent="0.3">
      <c r="A847" s="290" t="s">
        <v>441</v>
      </c>
      <c r="B847" s="291" t="s">
        <v>1420</v>
      </c>
      <c r="C847" s="291" t="s">
        <v>1365</v>
      </c>
      <c r="D847" s="291" t="s">
        <v>470</v>
      </c>
      <c r="E847" s="291"/>
      <c r="F847" s="292">
        <v>121239000</v>
      </c>
      <c r="G847" s="292">
        <v>119343120</v>
      </c>
      <c r="H847" s="292">
        <v>108022665.89</v>
      </c>
      <c r="I847" s="293">
        <v>89.098941668934913</v>
      </c>
      <c r="J847" s="294">
        <v>90.51436386948825</v>
      </c>
    </row>
    <row r="848" spans="1:10" ht="68.25" customHeight="1" x14ac:dyDescent="0.3">
      <c r="A848" s="290" t="s">
        <v>1087</v>
      </c>
      <c r="B848" s="291" t="s">
        <v>1420</v>
      </c>
      <c r="C848" s="291" t="s">
        <v>1365</v>
      </c>
      <c r="D848" s="291" t="s">
        <v>1088</v>
      </c>
      <c r="E848" s="291"/>
      <c r="F848" s="292">
        <v>33626000</v>
      </c>
      <c r="G848" s="292">
        <v>40610150</v>
      </c>
      <c r="H848" s="292">
        <v>37110071.890000001</v>
      </c>
      <c r="I848" s="293">
        <v>110.36124394813538</v>
      </c>
      <c r="J848" s="294">
        <v>91.381272637505646</v>
      </c>
    </row>
    <row r="849" spans="1:10" ht="68.25" customHeight="1" x14ac:dyDescent="0.3">
      <c r="A849" s="290" t="s">
        <v>865</v>
      </c>
      <c r="B849" s="291" t="s">
        <v>1420</v>
      </c>
      <c r="C849" s="291" t="s">
        <v>1365</v>
      </c>
      <c r="D849" s="291" t="s">
        <v>866</v>
      </c>
      <c r="E849" s="291"/>
      <c r="F849" s="292">
        <v>33626000</v>
      </c>
      <c r="G849" s="292">
        <v>40610150</v>
      </c>
      <c r="H849" s="292">
        <v>37110071.890000001</v>
      </c>
      <c r="I849" s="293">
        <v>110.36124394813538</v>
      </c>
      <c r="J849" s="294">
        <v>91.381272637505646</v>
      </c>
    </row>
    <row r="850" spans="1:10" ht="57" customHeight="1" x14ac:dyDescent="0.3">
      <c r="A850" s="290" t="s">
        <v>361</v>
      </c>
      <c r="B850" s="291" t="s">
        <v>1420</v>
      </c>
      <c r="C850" s="291" t="s">
        <v>1365</v>
      </c>
      <c r="D850" s="291" t="s">
        <v>866</v>
      </c>
      <c r="E850" s="291" t="s">
        <v>362</v>
      </c>
      <c r="F850" s="292">
        <v>33626000</v>
      </c>
      <c r="G850" s="292">
        <v>40610150</v>
      </c>
      <c r="H850" s="292">
        <v>37110071.890000001</v>
      </c>
      <c r="I850" s="293">
        <v>110.36124394813538</v>
      </c>
      <c r="J850" s="294">
        <v>91.381272637505646</v>
      </c>
    </row>
    <row r="851" spans="1:10" ht="23.25" customHeight="1" x14ac:dyDescent="0.3">
      <c r="A851" s="290" t="s">
        <v>363</v>
      </c>
      <c r="B851" s="291" t="s">
        <v>1420</v>
      </c>
      <c r="C851" s="291" t="s">
        <v>1365</v>
      </c>
      <c r="D851" s="291" t="s">
        <v>866</v>
      </c>
      <c r="E851" s="291" t="s">
        <v>364</v>
      </c>
      <c r="F851" s="292">
        <v>25825300</v>
      </c>
      <c r="G851" s="292">
        <v>35552528.729999997</v>
      </c>
      <c r="H851" s="292">
        <v>32931750.620000001</v>
      </c>
      <c r="I851" s="293">
        <v>127.51739813283874</v>
      </c>
      <c r="J851" s="294">
        <v>92.628434028129973</v>
      </c>
    </row>
    <row r="852" spans="1:10" ht="23.25" customHeight="1" x14ac:dyDescent="0.3">
      <c r="A852" s="290" t="s">
        <v>427</v>
      </c>
      <c r="B852" s="291" t="s">
        <v>1420</v>
      </c>
      <c r="C852" s="291" t="s">
        <v>1365</v>
      </c>
      <c r="D852" s="291" t="s">
        <v>866</v>
      </c>
      <c r="E852" s="291" t="s">
        <v>428</v>
      </c>
      <c r="F852" s="292">
        <v>7800700</v>
      </c>
      <c r="G852" s="292">
        <v>5057621.2699999996</v>
      </c>
      <c r="H852" s="292">
        <v>4178321.27</v>
      </c>
      <c r="I852" s="293">
        <v>53.563414437165889</v>
      </c>
      <c r="J852" s="294">
        <v>82.614356570831177</v>
      </c>
    </row>
    <row r="853" spans="1:10" ht="124.5" customHeight="1" x14ac:dyDescent="0.3">
      <c r="A853" s="290" t="s">
        <v>1642</v>
      </c>
      <c r="B853" s="291" t="s">
        <v>1420</v>
      </c>
      <c r="C853" s="291" t="s">
        <v>1365</v>
      </c>
      <c r="D853" s="291" t="s">
        <v>1643</v>
      </c>
      <c r="E853" s="291"/>
      <c r="F853" s="292">
        <v>0</v>
      </c>
      <c r="G853" s="292">
        <v>4083000</v>
      </c>
      <c r="H853" s="292">
        <v>1905275.03</v>
      </c>
      <c r="I853" s="293">
        <v>0</v>
      </c>
      <c r="J853" s="294">
        <v>46.663605927014451</v>
      </c>
    </row>
    <row r="854" spans="1:10" ht="45.75" customHeight="1" x14ac:dyDescent="0.3">
      <c r="A854" s="290" t="s">
        <v>1644</v>
      </c>
      <c r="B854" s="291" t="s">
        <v>1420</v>
      </c>
      <c r="C854" s="291" t="s">
        <v>1365</v>
      </c>
      <c r="D854" s="291" t="s">
        <v>1645</v>
      </c>
      <c r="E854" s="291"/>
      <c r="F854" s="292">
        <v>0</v>
      </c>
      <c r="G854" s="292">
        <v>119000</v>
      </c>
      <c r="H854" s="292">
        <v>50225</v>
      </c>
      <c r="I854" s="293">
        <v>0</v>
      </c>
      <c r="J854" s="294">
        <v>42.205882352941174</v>
      </c>
    </row>
    <row r="855" spans="1:10" ht="57" customHeight="1" x14ac:dyDescent="0.3">
      <c r="A855" s="290" t="s">
        <v>361</v>
      </c>
      <c r="B855" s="291" t="s">
        <v>1420</v>
      </c>
      <c r="C855" s="291" t="s">
        <v>1365</v>
      </c>
      <c r="D855" s="291" t="s">
        <v>1645</v>
      </c>
      <c r="E855" s="291" t="s">
        <v>362</v>
      </c>
      <c r="F855" s="292">
        <v>0</v>
      </c>
      <c r="G855" s="292">
        <v>119000</v>
      </c>
      <c r="H855" s="292">
        <v>50225</v>
      </c>
      <c r="I855" s="293">
        <v>0</v>
      </c>
      <c r="J855" s="294">
        <v>42.205882352941174</v>
      </c>
    </row>
    <row r="856" spans="1:10" ht="23.25" customHeight="1" x14ac:dyDescent="0.3">
      <c r="A856" s="290" t="s">
        <v>427</v>
      </c>
      <c r="B856" s="291" t="s">
        <v>1420</v>
      </c>
      <c r="C856" s="291" t="s">
        <v>1365</v>
      </c>
      <c r="D856" s="291" t="s">
        <v>1645</v>
      </c>
      <c r="E856" s="291" t="s">
        <v>428</v>
      </c>
      <c r="F856" s="292">
        <v>0</v>
      </c>
      <c r="G856" s="292">
        <v>119000</v>
      </c>
      <c r="H856" s="292">
        <v>50225</v>
      </c>
      <c r="I856" s="293">
        <v>0</v>
      </c>
      <c r="J856" s="294">
        <v>42.205882352941174</v>
      </c>
    </row>
    <row r="857" spans="1:10" ht="79.5" customHeight="1" x14ac:dyDescent="0.3">
      <c r="A857" s="290" t="s">
        <v>1640</v>
      </c>
      <c r="B857" s="291" t="s">
        <v>1420</v>
      </c>
      <c r="C857" s="291" t="s">
        <v>1365</v>
      </c>
      <c r="D857" s="291" t="s">
        <v>1646</v>
      </c>
      <c r="E857" s="291"/>
      <c r="F857" s="292">
        <v>0</v>
      </c>
      <c r="G857" s="292">
        <v>3964000</v>
      </c>
      <c r="H857" s="292">
        <v>1855050.03</v>
      </c>
      <c r="I857" s="293">
        <v>0</v>
      </c>
      <c r="J857" s="294">
        <v>46.797427598385468</v>
      </c>
    </row>
    <row r="858" spans="1:10" ht="57" customHeight="1" x14ac:dyDescent="0.3">
      <c r="A858" s="290" t="s">
        <v>361</v>
      </c>
      <c r="B858" s="291" t="s">
        <v>1420</v>
      </c>
      <c r="C858" s="291" t="s">
        <v>1365</v>
      </c>
      <c r="D858" s="291" t="s">
        <v>1646</v>
      </c>
      <c r="E858" s="291" t="s">
        <v>362</v>
      </c>
      <c r="F858" s="292">
        <v>0</v>
      </c>
      <c r="G858" s="292">
        <v>3964000</v>
      </c>
      <c r="H858" s="292">
        <v>1855050.03</v>
      </c>
      <c r="I858" s="293">
        <v>0</v>
      </c>
      <c r="J858" s="294">
        <v>46.797427598385468</v>
      </c>
    </row>
    <row r="859" spans="1:10" ht="23.25" customHeight="1" x14ac:dyDescent="0.3">
      <c r="A859" s="290" t="s">
        <v>363</v>
      </c>
      <c r="B859" s="291" t="s">
        <v>1420</v>
      </c>
      <c r="C859" s="291" t="s">
        <v>1365</v>
      </c>
      <c r="D859" s="291" t="s">
        <v>1646</v>
      </c>
      <c r="E859" s="291" t="s">
        <v>364</v>
      </c>
      <c r="F859" s="292">
        <v>0</v>
      </c>
      <c r="G859" s="292">
        <v>3839382.64</v>
      </c>
      <c r="H859" s="292">
        <v>1730432.67</v>
      </c>
      <c r="I859" s="293">
        <v>0</v>
      </c>
      <c r="J859" s="294">
        <v>45.070596818659361</v>
      </c>
    </row>
    <row r="860" spans="1:10" ht="23.25" customHeight="1" x14ac:dyDescent="0.3">
      <c r="A860" s="290" t="s">
        <v>427</v>
      </c>
      <c r="B860" s="291" t="s">
        <v>1420</v>
      </c>
      <c r="C860" s="291" t="s">
        <v>1365</v>
      </c>
      <c r="D860" s="291" t="s">
        <v>1646</v>
      </c>
      <c r="E860" s="291" t="s">
        <v>428</v>
      </c>
      <c r="F860" s="292">
        <v>0</v>
      </c>
      <c r="G860" s="292">
        <v>124617.36</v>
      </c>
      <c r="H860" s="292">
        <v>124617.36</v>
      </c>
      <c r="I860" s="293">
        <v>0</v>
      </c>
      <c r="J860" s="294">
        <v>100</v>
      </c>
    </row>
    <row r="861" spans="1:10" ht="79.5" customHeight="1" x14ac:dyDescent="0.3">
      <c r="A861" s="290" t="s">
        <v>1089</v>
      </c>
      <c r="B861" s="291" t="s">
        <v>1420</v>
      </c>
      <c r="C861" s="291" t="s">
        <v>1365</v>
      </c>
      <c r="D861" s="291" t="s">
        <v>1090</v>
      </c>
      <c r="E861" s="291"/>
      <c r="F861" s="292">
        <v>87613000</v>
      </c>
      <c r="G861" s="292">
        <v>74649970</v>
      </c>
      <c r="H861" s="292">
        <v>69007318.969999999</v>
      </c>
      <c r="I861" s="293">
        <v>78.763789586020337</v>
      </c>
      <c r="J861" s="294">
        <v>92.441187812935482</v>
      </c>
    </row>
    <row r="862" spans="1:10" ht="68.25" customHeight="1" x14ac:dyDescent="0.3">
      <c r="A862" s="290" t="s">
        <v>867</v>
      </c>
      <c r="B862" s="291" t="s">
        <v>1420</v>
      </c>
      <c r="C862" s="291" t="s">
        <v>1365</v>
      </c>
      <c r="D862" s="291" t="s">
        <v>868</v>
      </c>
      <c r="E862" s="291"/>
      <c r="F862" s="292">
        <v>87613000</v>
      </c>
      <c r="G862" s="292">
        <v>74649970</v>
      </c>
      <c r="H862" s="292">
        <v>69007318.969999999</v>
      </c>
      <c r="I862" s="293">
        <v>78.763789586020337</v>
      </c>
      <c r="J862" s="294">
        <v>92.441187812935482</v>
      </c>
    </row>
    <row r="863" spans="1:10" ht="57" customHeight="1" x14ac:dyDescent="0.3">
      <c r="A863" s="290" t="s">
        <v>361</v>
      </c>
      <c r="B863" s="291" t="s">
        <v>1420</v>
      </c>
      <c r="C863" s="291" t="s">
        <v>1365</v>
      </c>
      <c r="D863" s="291" t="s">
        <v>868</v>
      </c>
      <c r="E863" s="291" t="s">
        <v>362</v>
      </c>
      <c r="F863" s="292">
        <v>87462700</v>
      </c>
      <c r="G863" s="292">
        <v>74499220</v>
      </c>
      <c r="H863" s="292">
        <v>69007318.969999999</v>
      </c>
      <c r="I863" s="293">
        <v>78.899140970951038</v>
      </c>
      <c r="J863" s="294">
        <v>92.628243584295248</v>
      </c>
    </row>
    <row r="864" spans="1:10" ht="23.25" customHeight="1" x14ac:dyDescent="0.3">
      <c r="A864" s="290" t="s">
        <v>363</v>
      </c>
      <c r="B864" s="291" t="s">
        <v>1420</v>
      </c>
      <c r="C864" s="291" t="s">
        <v>1365</v>
      </c>
      <c r="D864" s="291" t="s">
        <v>868</v>
      </c>
      <c r="E864" s="291" t="s">
        <v>364</v>
      </c>
      <c r="F864" s="292">
        <v>52909400</v>
      </c>
      <c r="G864" s="292">
        <v>59173613.219999999</v>
      </c>
      <c r="H864" s="292">
        <v>53983212.189999998</v>
      </c>
      <c r="I864" s="293">
        <v>102.02953008350121</v>
      </c>
      <c r="J864" s="294">
        <v>91.228521045854094</v>
      </c>
    </row>
    <row r="865" spans="1:10" ht="23.25" customHeight="1" x14ac:dyDescent="0.3">
      <c r="A865" s="290" t="s">
        <v>427</v>
      </c>
      <c r="B865" s="291" t="s">
        <v>1420</v>
      </c>
      <c r="C865" s="291" t="s">
        <v>1365</v>
      </c>
      <c r="D865" s="291" t="s">
        <v>868</v>
      </c>
      <c r="E865" s="291" t="s">
        <v>428</v>
      </c>
      <c r="F865" s="292">
        <v>34403000</v>
      </c>
      <c r="G865" s="292">
        <v>15174856.779999999</v>
      </c>
      <c r="H865" s="292">
        <v>15024106.779999999</v>
      </c>
      <c r="I865" s="293">
        <v>43.670920501119085</v>
      </c>
      <c r="J865" s="294">
        <v>99.006580410045885</v>
      </c>
    </row>
    <row r="866" spans="1:10" ht="102" customHeight="1" x14ac:dyDescent="0.3">
      <c r="A866" s="290" t="s">
        <v>429</v>
      </c>
      <c r="B866" s="291" t="s">
        <v>1420</v>
      </c>
      <c r="C866" s="291" t="s">
        <v>1365</v>
      </c>
      <c r="D866" s="291" t="s">
        <v>868</v>
      </c>
      <c r="E866" s="291" t="s">
        <v>430</v>
      </c>
      <c r="F866" s="292">
        <v>150300</v>
      </c>
      <c r="G866" s="292">
        <v>150750</v>
      </c>
      <c r="H866" s="292">
        <v>0</v>
      </c>
      <c r="I866" s="293">
        <v>0</v>
      </c>
      <c r="J866" s="294">
        <v>0</v>
      </c>
    </row>
    <row r="867" spans="1:10" ht="23.25" customHeight="1" x14ac:dyDescent="0.3">
      <c r="A867" s="290" t="s">
        <v>333</v>
      </c>
      <c r="B867" s="291" t="s">
        <v>1420</v>
      </c>
      <c r="C867" s="291" t="s">
        <v>1365</v>
      </c>
      <c r="D867" s="291" t="s">
        <v>868</v>
      </c>
      <c r="E867" s="291" t="s">
        <v>334</v>
      </c>
      <c r="F867" s="292">
        <v>150300</v>
      </c>
      <c r="G867" s="292">
        <v>150750</v>
      </c>
      <c r="H867" s="292">
        <v>0</v>
      </c>
      <c r="I867" s="293">
        <v>0</v>
      </c>
      <c r="J867" s="294">
        <v>0</v>
      </c>
    </row>
    <row r="868" spans="1:10" ht="102" customHeight="1" x14ac:dyDescent="0.3">
      <c r="A868" s="290" t="s">
        <v>360</v>
      </c>
      <c r="B868" s="291" t="s">
        <v>1420</v>
      </c>
      <c r="C868" s="291" t="s">
        <v>1365</v>
      </c>
      <c r="D868" s="291" t="s">
        <v>868</v>
      </c>
      <c r="E868" s="291" t="s">
        <v>317</v>
      </c>
      <c r="F868" s="292">
        <v>150300</v>
      </c>
      <c r="G868" s="292">
        <v>150750</v>
      </c>
      <c r="H868" s="292">
        <v>0</v>
      </c>
      <c r="I868" s="293">
        <v>0</v>
      </c>
      <c r="J868" s="294">
        <v>0</v>
      </c>
    </row>
    <row r="869" spans="1:10" ht="15" customHeight="1" x14ac:dyDescent="0.3">
      <c r="A869" s="290" t="s">
        <v>448</v>
      </c>
      <c r="B869" s="291" t="s">
        <v>1420</v>
      </c>
      <c r="C869" s="291" t="s">
        <v>1420</v>
      </c>
      <c r="D869" s="291"/>
      <c r="E869" s="291"/>
      <c r="F869" s="292">
        <v>57266700</v>
      </c>
      <c r="G869" s="292">
        <v>59977000</v>
      </c>
      <c r="H869" s="292">
        <v>58184574.170000002</v>
      </c>
      <c r="I869" s="293">
        <v>101.60280611594521</v>
      </c>
      <c r="J869" s="294">
        <v>97.011478016573022</v>
      </c>
    </row>
    <row r="870" spans="1:10" ht="79.5" customHeight="1" x14ac:dyDescent="0.3">
      <c r="A870" s="290" t="s">
        <v>978</v>
      </c>
      <c r="B870" s="291" t="s">
        <v>1420</v>
      </c>
      <c r="C870" s="291" t="s">
        <v>1420</v>
      </c>
      <c r="D870" s="291" t="s">
        <v>390</v>
      </c>
      <c r="E870" s="291"/>
      <c r="F870" s="292">
        <v>57266700</v>
      </c>
      <c r="G870" s="292">
        <v>59977000</v>
      </c>
      <c r="H870" s="292">
        <v>58184574.170000002</v>
      </c>
      <c r="I870" s="293">
        <v>101.60280611594521</v>
      </c>
      <c r="J870" s="294">
        <v>97.011478016573022</v>
      </c>
    </row>
    <row r="871" spans="1:10" ht="23.25" customHeight="1" x14ac:dyDescent="0.3">
      <c r="A871" s="290" t="s">
        <v>983</v>
      </c>
      <c r="B871" s="291" t="s">
        <v>1420</v>
      </c>
      <c r="C871" s="291" t="s">
        <v>1420</v>
      </c>
      <c r="D871" s="291" t="s">
        <v>984</v>
      </c>
      <c r="E871" s="291"/>
      <c r="F871" s="292">
        <v>57266700</v>
      </c>
      <c r="G871" s="292">
        <v>59977000</v>
      </c>
      <c r="H871" s="292">
        <v>58184574.170000002</v>
      </c>
      <c r="I871" s="293">
        <v>101.60280611594521</v>
      </c>
      <c r="J871" s="294">
        <v>97.011478016573022</v>
      </c>
    </row>
    <row r="872" spans="1:10" ht="124.5" customHeight="1" x14ac:dyDescent="0.3">
      <c r="A872" s="290" t="s">
        <v>985</v>
      </c>
      <c r="B872" s="291" t="s">
        <v>1420</v>
      </c>
      <c r="C872" s="291" t="s">
        <v>1420</v>
      </c>
      <c r="D872" s="291" t="s">
        <v>986</v>
      </c>
      <c r="E872" s="291"/>
      <c r="F872" s="292">
        <v>57266700</v>
      </c>
      <c r="G872" s="292">
        <v>59977000</v>
      </c>
      <c r="H872" s="292">
        <v>58184574.170000002</v>
      </c>
      <c r="I872" s="293">
        <v>101.60280611594521</v>
      </c>
      <c r="J872" s="294">
        <v>97.011478016573022</v>
      </c>
    </row>
    <row r="873" spans="1:10" ht="57" customHeight="1" x14ac:dyDescent="0.3">
      <c r="A873" s="290" t="s">
        <v>772</v>
      </c>
      <c r="B873" s="291" t="s">
        <v>1420</v>
      </c>
      <c r="C873" s="291" t="s">
        <v>1420</v>
      </c>
      <c r="D873" s="291" t="s">
        <v>773</v>
      </c>
      <c r="E873" s="291"/>
      <c r="F873" s="292">
        <v>2000000</v>
      </c>
      <c r="G873" s="292">
        <v>4364300</v>
      </c>
      <c r="H873" s="292">
        <v>3589332.14</v>
      </c>
      <c r="I873" s="293">
        <v>179.46660700000001</v>
      </c>
      <c r="J873" s="294">
        <v>82.24302041564512</v>
      </c>
    </row>
    <row r="874" spans="1:10" ht="57" customHeight="1" x14ac:dyDescent="0.3">
      <c r="A874" s="290" t="s">
        <v>361</v>
      </c>
      <c r="B874" s="291" t="s">
        <v>1420</v>
      </c>
      <c r="C874" s="291" t="s">
        <v>1420</v>
      </c>
      <c r="D874" s="291" t="s">
        <v>773</v>
      </c>
      <c r="E874" s="291" t="s">
        <v>362</v>
      </c>
      <c r="F874" s="292">
        <v>2000000</v>
      </c>
      <c r="G874" s="292">
        <v>1600000</v>
      </c>
      <c r="H874" s="292">
        <v>965788.66</v>
      </c>
      <c r="I874" s="293">
        <v>48.289433000000002</v>
      </c>
      <c r="J874" s="294">
        <v>60.36179125000001</v>
      </c>
    </row>
    <row r="875" spans="1:10" ht="23.25" customHeight="1" x14ac:dyDescent="0.3">
      <c r="A875" s="290" t="s">
        <v>363</v>
      </c>
      <c r="B875" s="291" t="s">
        <v>1420</v>
      </c>
      <c r="C875" s="291" t="s">
        <v>1420</v>
      </c>
      <c r="D875" s="291" t="s">
        <v>773</v>
      </c>
      <c r="E875" s="291" t="s">
        <v>364</v>
      </c>
      <c r="F875" s="292">
        <v>2000000</v>
      </c>
      <c r="G875" s="292">
        <v>1600000</v>
      </c>
      <c r="H875" s="292">
        <v>965788.66</v>
      </c>
      <c r="I875" s="293">
        <v>48.289433000000002</v>
      </c>
      <c r="J875" s="294">
        <v>60.36179125000001</v>
      </c>
    </row>
    <row r="876" spans="1:10" ht="23.25" customHeight="1" x14ac:dyDescent="0.3">
      <c r="A876" s="290" t="s">
        <v>333</v>
      </c>
      <c r="B876" s="291" t="s">
        <v>1420</v>
      </c>
      <c r="C876" s="291" t="s">
        <v>1420</v>
      </c>
      <c r="D876" s="291" t="s">
        <v>773</v>
      </c>
      <c r="E876" s="291" t="s">
        <v>334</v>
      </c>
      <c r="F876" s="292">
        <v>0</v>
      </c>
      <c r="G876" s="292">
        <v>2764300</v>
      </c>
      <c r="H876" s="292">
        <v>2623543.48</v>
      </c>
      <c r="I876" s="293">
        <v>0</v>
      </c>
      <c r="J876" s="294">
        <v>94.908059183156681</v>
      </c>
    </row>
    <row r="877" spans="1:10" ht="102" customHeight="1" x14ac:dyDescent="0.3">
      <c r="A877" s="290" t="s">
        <v>360</v>
      </c>
      <c r="B877" s="291" t="s">
        <v>1420</v>
      </c>
      <c r="C877" s="291" t="s">
        <v>1420</v>
      </c>
      <c r="D877" s="291" t="s">
        <v>773</v>
      </c>
      <c r="E877" s="291" t="s">
        <v>317</v>
      </c>
      <c r="F877" s="292">
        <v>0</v>
      </c>
      <c r="G877" s="292">
        <v>2764300</v>
      </c>
      <c r="H877" s="292">
        <v>2623543.48</v>
      </c>
      <c r="I877" s="293">
        <v>0</v>
      </c>
      <c r="J877" s="294">
        <v>94.908059183156681</v>
      </c>
    </row>
    <row r="878" spans="1:10" ht="68.25" customHeight="1" x14ac:dyDescent="0.3">
      <c r="A878" s="290" t="s">
        <v>1444</v>
      </c>
      <c r="B878" s="291" t="s">
        <v>1420</v>
      </c>
      <c r="C878" s="291" t="s">
        <v>1420</v>
      </c>
      <c r="D878" s="291" t="s">
        <v>1445</v>
      </c>
      <c r="E878" s="291"/>
      <c r="F878" s="292">
        <v>0</v>
      </c>
      <c r="G878" s="292">
        <v>400000</v>
      </c>
      <c r="H878" s="292">
        <v>400000</v>
      </c>
      <c r="I878" s="293">
        <v>0</v>
      </c>
      <c r="J878" s="294">
        <v>100</v>
      </c>
    </row>
    <row r="879" spans="1:10" ht="57" customHeight="1" x14ac:dyDescent="0.3">
      <c r="A879" s="290" t="s">
        <v>361</v>
      </c>
      <c r="B879" s="291" t="s">
        <v>1420</v>
      </c>
      <c r="C879" s="291" t="s">
        <v>1420</v>
      </c>
      <c r="D879" s="291" t="s">
        <v>1445</v>
      </c>
      <c r="E879" s="291" t="s">
        <v>362</v>
      </c>
      <c r="F879" s="292">
        <v>0</v>
      </c>
      <c r="G879" s="292">
        <v>400000</v>
      </c>
      <c r="H879" s="292">
        <v>400000</v>
      </c>
      <c r="I879" s="293">
        <v>0</v>
      </c>
      <c r="J879" s="294">
        <v>100</v>
      </c>
    </row>
    <row r="880" spans="1:10" ht="23.25" customHeight="1" x14ac:dyDescent="0.3">
      <c r="A880" s="290" t="s">
        <v>363</v>
      </c>
      <c r="B880" s="291" t="s">
        <v>1420</v>
      </c>
      <c r="C880" s="291" t="s">
        <v>1420</v>
      </c>
      <c r="D880" s="291" t="s">
        <v>1445</v>
      </c>
      <c r="E880" s="291" t="s">
        <v>364</v>
      </c>
      <c r="F880" s="292">
        <v>0</v>
      </c>
      <c r="G880" s="292">
        <v>400000</v>
      </c>
      <c r="H880" s="292">
        <v>400000</v>
      </c>
      <c r="I880" s="293">
        <v>0</v>
      </c>
      <c r="J880" s="294">
        <v>100</v>
      </c>
    </row>
    <row r="881" spans="1:10" ht="57" customHeight="1" x14ac:dyDescent="0.3">
      <c r="A881" s="290" t="s">
        <v>869</v>
      </c>
      <c r="B881" s="291" t="s">
        <v>1420</v>
      </c>
      <c r="C881" s="291" t="s">
        <v>1420</v>
      </c>
      <c r="D881" s="291" t="s">
        <v>870</v>
      </c>
      <c r="E881" s="291"/>
      <c r="F881" s="292">
        <v>55266700</v>
      </c>
      <c r="G881" s="292">
        <v>55212700</v>
      </c>
      <c r="H881" s="292">
        <v>54195242.030000001</v>
      </c>
      <c r="I881" s="293">
        <v>98.061295554104007</v>
      </c>
      <c r="J881" s="294">
        <v>98.157203016697252</v>
      </c>
    </row>
    <row r="882" spans="1:10" ht="57" customHeight="1" x14ac:dyDescent="0.3">
      <c r="A882" s="290" t="s">
        <v>361</v>
      </c>
      <c r="B882" s="291" t="s">
        <v>1420</v>
      </c>
      <c r="C882" s="291" t="s">
        <v>1420</v>
      </c>
      <c r="D882" s="291" t="s">
        <v>870</v>
      </c>
      <c r="E882" s="291" t="s">
        <v>362</v>
      </c>
      <c r="F882" s="292">
        <v>55266700</v>
      </c>
      <c r="G882" s="292">
        <v>55212700</v>
      </c>
      <c r="H882" s="292">
        <v>54195242.030000001</v>
      </c>
      <c r="I882" s="293">
        <v>98.061295554104007</v>
      </c>
      <c r="J882" s="294">
        <v>98.157203016697252</v>
      </c>
    </row>
    <row r="883" spans="1:10" ht="23.25" customHeight="1" x14ac:dyDescent="0.3">
      <c r="A883" s="290" t="s">
        <v>363</v>
      </c>
      <c r="B883" s="291" t="s">
        <v>1420</v>
      </c>
      <c r="C883" s="291" t="s">
        <v>1420</v>
      </c>
      <c r="D883" s="291" t="s">
        <v>870</v>
      </c>
      <c r="E883" s="291" t="s">
        <v>364</v>
      </c>
      <c r="F883" s="292">
        <v>55266700</v>
      </c>
      <c r="G883" s="292">
        <v>55212700</v>
      </c>
      <c r="H883" s="292">
        <v>54195242.030000001</v>
      </c>
      <c r="I883" s="293">
        <v>98.061295554104007</v>
      </c>
      <c r="J883" s="294">
        <v>98.157203016697252</v>
      </c>
    </row>
    <row r="884" spans="1:10" ht="23.25" customHeight="1" x14ac:dyDescent="0.3">
      <c r="A884" s="290" t="s">
        <v>452</v>
      </c>
      <c r="B884" s="291" t="s">
        <v>1420</v>
      </c>
      <c r="C884" s="291" t="s">
        <v>1378</v>
      </c>
      <c r="D884" s="291"/>
      <c r="E884" s="291"/>
      <c r="F884" s="292">
        <v>127868432.25</v>
      </c>
      <c r="G884" s="292">
        <v>121711216</v>
      </c>
      <c r="H884" s="292">
        <v>120414965.18000001</v>
      </c>
      <c r="I884" s="293">
        <v>94.170987366586729</v>
      </c>
      <c r="J884" s="294">
        <v>98.934978334289255</v>
      </c>
    </row>
    <row r="885" spans="1:10" ht="23.25" customHeight="1" x14ac:dyDescent="0.3">
      <c r="A885" s="290" t="s">
        <v>943</v>
      </c>
      <c r="B885" s="291" t="s">
        <v>1420</v>
      </c>
      <c r="C885" s="291" t="s">
        <v>1378</v>
      </c>
      <c r="D885" s="291" t="s">
        <v>458</v>
      </c>
      <c r="E885" s="291"/>
      <c r="F885" s="292">
        <v>70414600</v>
      </c>
      <c r="G885" s="292">
        <v>67938630</v>
      </c>
      <c r="H885" s="292">
        <v>66767160.640000001</v>
      </c>
      <c r="I885" s="293">
        <v>94.820052432308074</v>
      </c>
      <c r="J885" s="294">
        <v>98.275694755693493</v>
      </c>
    </row>
    <row r="886" spans="1:10" ht="23.25" customHeight="1" x14ac:dyDescent="0.3">
      <c r="A886" s="290" t="s">
        <v>432</v>
      </c>
      <c r="B886" s="291" t="s">
        <v>1420</v>
      </c>
      <c r="C886" s="291" t="s">
        <v>1378</v>
      </c>
      <c r="D886" s="291" t="s">
        <v>459</v>
      </c>
      <c r="E886" s="291"/>
      <c r="F886" s="292">
        <v>4823900</v>
      </c>
      <c r="G886" s="292">
        <v>1477000</v>
      </c>
      <c r="H886" s="292">
        <v>1476970</v>
      </c>
      <c r="I886" s="293">
        <v>30.617757416198511</v>
      </c>
      <c r="J886" s="294">
        <v>99.99796885578877</v>
      </c>
    </row>
    <row r="887" spans="1:10" ht="23.25" customHeight="1" x14ac:dyDescent="0.3">
      <c r="A887" s="290" t="s">
        <v>440</v>
      </c>
      <c r="B887" s="291" t="s">
        <v>1420</v>
      </c>
      <c r="C887" s="291" t="s">
        <v>1378</v>
      </c>
      <c r="D887" s="291" t="s">
        <v>1078</v>
      </c>
      <c r="E887" s="291"/>
      <c r="F887" s="292">
        <v>4823900</v>
      </c>
      <c r="G887" s="292">
        <v>0</v>
      </c>
      <c r="H887" s="292">
        <v>0</v>
      </c>
      <c r="I887" s="293">
        <v>0</v>
      </c>
      <c r="J887" s="294">
        <v>0</v>
      </c>
    </row>
    <row r="888" spans="1:10" ht="102" customHeight="1" x14ac:dyDescent="0.3">
      <c r="A888" s="290" t="s">
        <v>1425</v>
      </c>
      <c r="B888" s="291" t="s">
        <v>1420</v>
      </c>
      <c r="C888" s="291" t="s">
        <v>1378</v>
      </c>
      <c r="D888" s="291" t="s">
        <v>1426</v>
      </c>
      <c r="E888" s="291"/>
      <c r="F888" s="292">
        <v>4823900</v>
      </c>
      <c r="G888" s="292">
        <v>0</v>
      </c>
      <c r="H888" s="292">
        <v>0</v>
      </c>
      <c r="I888" s="293">
        <v>0</v>
      </c>
      <c r="J888" s="294">
        <v>0</v>
      </c>
    </row>
    <row r="889" spans="1:10" ht="45.75" customHeight="1" x14ac:dyDescent="0.3">
      <c r="A889" s="290" t="s">
        <v>329</v>
      </c>
      <c r="B889" s="291" t="s">
        <v>1420</v>
      </c>
      <c r="C889" s="291" t="s">
        <v>1378</v>
      </c>
      <c r="D889" s="291" t="s">
        <v>1426</v>
      </c>
      <c r="E889" s="291" t="s">
        <v>330</v>
      </c>
      <c r="F889" s="292">
        <v>4823900</v>
      </c>
      <c r="G889" s="292">
        <v>0</v>
      </c>
      <c r="H889" s="292">
        <v>0</v>
      </c>
      <c r="I889" s="293">
        <v>0</v>
      </c>
      <c r="J889" s="294">
        <v>0</v>
      </c>
    </row>
    <row r="890" spans="1:10" ht="45.75" customHeight="1" x14ac:dyDescent="0.3">
      <c r="A890" s="290" t="s">
        <v>331</v>
      </c>
      <c r="B890" s="291" t="s">
        <v>1420</v>
      </c>
      <c r="C890" s="291" t="s">
        <v>1378</v>
      </c>
      <c r="D890" s="291" t="s">
        <v>1426</v>
      </c>
      <c r="E890" s="291" t="s">
        <v>332</v>
      </c>
      <c r="F890" s="292">
        <v>4823900</v>
      </c>
      <c r="G890" s="292">
        <v>0</v>
      </c>
      <c r="H890" s="292">
        <v>0</v>
      </c>
      <c r="I890" s="293">
        <v>0</v>
      </c>
      <c r="J890" s="294">
        <v>0</v>
      </c>
    </row>
    <row r="891" spans="1:10" ht="45.75" customHeight="1" x14ac:dyDescent="0.3">
      <c r="A891" s="290" t="s">
        <v>1647</v>
      </c>
      <c r="B891" s="291" t="s">
        <v>1420</v>
      </c>
      <c r="C891" s="291" t="s">
        <v>1378</v>
      </c>
      <c r="D891" s="291" t="s">
        <v>1648</v>
      </c>
      <c r="E891" s="291"/>
      <c r="F891" s="292">
        <v>0</v>
      </c>
      <c r="G891" s="292">
        <v>1477000</v>
      </c>
      <c r="H891" s="292">
        <v>1476970</v>
      </c>
      <c r="I891" s="293">
        <v>0</v>
      </c>
      <c r="J891" s="294">
        <v>99.99796885578877</v>
      </c>
    </row>
    <row r="892" spans="1:10" ht="102" customHeight="1" x14ac:dyDescent="0.3">
      <c r="A892" s="290" t="s">
        <v>1649</v>
      </c>
      <c r="B892" s="291" t="s">
        <v>1420</v>
      </c>
      <c r="C892" s="291" t="s">
        <v>1378</v>
      </c>
      <c r="D892" s="291" t="s">
        <v>1650</v>
      </c>
      <c r="E892" s="291"/>
      <c r="F892" s="292">
        <v>0</v>
      </c>
      <c r="G892" s="292">
        <v>1477000</v>
      </c>
      <c r="H892" s="292">
        <v>1476970</v>
      </c>
      <c r="I892" s="293">
        <v>0</v>
      </c>
      <c r="J892" s="294">
        <v>99.99796885578877</v>
      </c>
    </row>
    <row r="893" spans="1:10" ht="57" customHeight="1" x14ac:dyDescent="0.3">
      <c r="A893" s="290" t="s">
        <v>361</v>
      </c>
      <c r="B893" s="291" t="s">
        <v>1420</v>
      </c>
      <c r="C893" s="291" t="s">
        <v>1378</v>
      </c>
      <c r="D893" s="291" t="s">
        <v>1650</v>
      </c>
      <c r="E893" s="291" t="s">
        <v>362</v>
      </c>
      <c r="F893" s="292">
        <v>0</v>
      </c>
      <c r="G893" s="292">
        <v>1477000</v>
      </c>
      <c r="H893" s="292">
        <v>1476970</v>
      </c>
      <c r="I893" s="293">
        <v>0</v>
      </c>
      <c r="J893" s="294">
        <v>99.99796885578877</v>
      </c>
    </row>
    <row r="894" spans="1:10" ht="23.25" customHeight="1" x14ac:dyDescent="0.3">
      <c r="A894" s="290" t="s">
        <v>427</v>
      </c>
      <c r="B894" s="291" t="s">
        <v>1420</v>
      </c>
      <c r="C894" s="291" t="s">
        <v>1378</v>
      </c>
      <c r="D894" s="291" t="s">
        <v>1650</v>
      </c>
      <c r="E894" s="291" t="s">
        <v>428</v>
      </c>
      <c r="F894" s="292">
        <v>0</v>
      </c>
      <c r="G894" s="292">
        <v>1477000</v>
      </c>
      <c r="H894" s="292">
        <v>1476970</v>
      </c>
      <c r="I894" s="293">
        <v>0</v>
      </c>
      <c r="J894" s="294">
        <v>99.99796885578877</v>
      </c>
    </row>
    <row r="895" spans="1:10" ht="34.5" customHeight="1" x14ac:dyDescent="0.3">
      <c r="A895" s="290" t="s">
        <v>1091</v>
      </c>
      <c r="B895" s="291" t="s">
        <v>1420</v>
      </c>
      <c r="C895" s="291" t="s">
        <v>1378</v>
      </c>
      <c r="D895" s="291" t="s">
        <v>1092</v>
      </c>
      <c r="E895" s="291"/>
      <c r="F895" s="292">
        <v>65590700</v>
      </c>
      <c r="G895" s="292">
        <v>66461630</v>
      </c>
      <c r="H895" s="292">
        <v>65290190.640000001</v>
      </c>
      <c r="I895" s="293">
        <v>99.541841511067886</v>
      </c>
      <c r="J895" s="294">
        <v>98.237420057257097</v>
      </c>
    </row>
    <row r="896" spans="1:10" ht="57" customHeight="1" x14ac:dyDescent="0.3">
      <c r="A896" s="290" t="s">
        <v>344</v>
      </c>
      <c r="B896" s="291" t="s">
        <v>1420</v>
      </c>
      <c r="C896" s="291" t="s">
        <v>1378</v>
      </c>
      <c r="D896" s="291" t="s">
        <v>1093</v>
      </c>
      <c r="E896" s="291"/>
      <c r="F896" s="292">
        <v>65590700</v>
      </c>
      <c r="G896" s="292">
        <v>66461630</v>
      </c>
      <c r="H896" s="292">
        <v>65290190.640000001</v>
      </c>
      <c r="I896" s="293">
        <v>99.541841511067886</v>
      </c>
      <c r="J896" s="294">
        <v>98.237420057257097</v>
      </c>
    </row>
    <row r="897" spans="1:10" ht="34.5" customHeight="1" x14ac:dyDescent="0.3">
      <c r="A897" s="290" t="s">
        <v>342</v>
      </c>
      <c r="B897" s="291" t="s">
        <v>1420</v>
      </c>
      <c r="C897" s="291" t="s">
        <v>1378</v>
      </c>
      <c r="D897" s="291" t="s">
        <v>871</v>
      </c>
      <c r="E897" s="291"/>
      <c r="F897" s="292">
        <v>43637100</v>
      </c>
      <c r="G897" s="292">
        <v>43589100</v>
      </c>
      <c r="H897" s="292">
        <v>42610634.689999998</v>
      </c>
      <c r="I897" s="293">
        <v>97.647723359251643</v>
      </c>
      <c r="J897" s="294">
        <v>97.755252322254876</v>
      </c>
    </row>
    <row r="898" spans="1:10" ht="113.25" customHeight="1" x14ac:dyDescent="0.3">
      <c r="A898" s="290" t="s">
        <v>326</v>
      </c>
      <c r="B898" s="291" t="s">
        <v>1420</v>
      </c>
      <c r="C898" s="291" t="s">
        <v>1378</v>
      </c>
      <c r="D898" s="291" t="s">
        <v>871</v>
      </c>
      <c r="E898" s="291" t="s">
        <v>249</v>
      </c>
      <c r="F898" s="292">
        <v>38642000</v>
      </c>
      <c r="G898" s="292">
        <v>38642000</v>
      </c>
      <c r="H898" s="292">
        <v>38310644.219999999</v>
      </c>
      <c r="I898" s="293">
        <v>99.142498369649601</v>
      </c>
      <c r="J898" s="294">
        <v>99.142498369649601</v>
      </c>
    </row>
    <row r="899" spans="1:10" ht="34.5" customHeight="1" x14ac:dyDescent="0.3">
      <c r="A899" s="290" t="s">
        <v>327</v>
      </c>
      <c r="B899" s="291" t="s">
        <v>1420</v>
      </c>
      <c r="C899" s="291" t="s">
        <v>1378</v>
      </c>
      <c r="D899" s="291" t="s">
        <v>871</v>
      </c>
      <c r="E899" s="291" t="s">
        <v>257</v>
      </c>
      <c r="F899" s="292">
        <v>38642000</v>
      </c>
      <c r="G899" s="292">
        <v>38642000</v>
      </c>
      <c r="H899" s="292">
        <v>38310644.219999999</v>
      </c>
      <c r="I899" s="293">
        <v>99.142498369649601</v>
      </c>
      <c r="J899" s="294">
        <v>99.142498369649601</v>
      </c>
    </row>
    <row r="900" spans="1:10" ht="45.75" customHeight="1" x14ac:dyDescent="0.3">
      <c r="A900" s="290" t="s">
        <v>329</v>
      </c>
      <c r="B900" s="291" t="s">
        <v>1420</v>
      </c>
      <c r="C900" s="291" t="s">
        <v>1378</v>
      </c>
      <c r="D900" s="291" t="s">
        <v>871</v>
      </c>
      <c r="E900" s="291" t="s">
        <v>330</v>
      </c>
      <c r="F900" s="292">
        <v>3316600</v>
      </c>
      <c r="G900" s="292">
        <v>4149062</v>
      </c>
      <c r="H900" s="292">
        <v>3506836.7</v>
      </c>
      <c r="I900" s="293">
        <v>105.73589519387325</v>
      </c>
      <c r="J900" s="294">
        <v>84.521192982895897</v>
      </c>
    </row>
    <row r="901" spans="1:10" ht="45.75" customHeight="1" x14ac:dyDescent="0.3">
      <c r="A901" s="290" t="s">
        <v>331</v>
      </c>
      <c r="B901" s="291" t="s">
        <v>1420</v>
      </c>
      <c r="C901" s="291" t="s">
        <v>1378</v>
      </c>
      <c r="D901" s="291" t="s">
        <v>871</v>
      </c>
      <c r="E901" s="291" t="s">
        <v>332</v>
      </c>
      <c r="F901" s="292">
        <v>3316600</v>
      </c>
      <c r="G901" s="292">
        <v>4149062</v>
      </c>
      <c r="H901" s="292">
        <v>3506836.7</v>
      </c>
      <c r="I901" s="293">
        <v>105.73589519387325</v>
      </c>
      <c r="J901" s="294">
        <v>84.521192982895897</v>
      </c>
    </row>
    <row r="902" spans="1:10" ht="23.25" customHeight="1" x14ac:dyDescent="0.3">
      <c r="A902" s="290" t="s">
        <v>333</v>
      </c>
      <c r="B902" s="291" t="s">
        <v>1420</v>
      </c>
      <c r="C902" s="291" t="s">
        <v>1378</v>
      </c>
      <c r="D902" s="291" t="s">
        <v>871</v>
      </c>
      <c r="E902" s="291" t="s">
        <v>334</v>
      </c>
      <c r="F902" s="292">
        <v>1678500</v>
      </c>
      <c r="G902" s="292">
        <v>798038</v>
      </c>
      <c r="H902" s="292">
        <v>793153.77</v>
      </c>
      <c r="I902" s="293">
        <v>47.253724754244864</v>
      </c>
      <c r="J902" s="294">
        <v>99.38797024703085</v>
      </c>
    </row>
    <row r="903" spans="1:10" ht="23.25" customHeight="1" x14ac:dyDescent="0.3">
      <c r="A903" s="290" t="s">
        <v>335</v>
      </c>
      <c r="B903" s="291" t="s">
        <v>1420</v>
      </c>
      <c r="C903" s="291" t="s">
        <v>1378</v>
      </c>
      <c r="D903" s="291" t="s">
        <v>871</v>
      </c>
      <c r="E903" s="291" t="s">
        <v>336</v>
      </c>
      <c r="F903" s="292">
        <v>1678500</v>
      </c>
      <c r="G903" s="292">
        <v>798038</v>
      </c>
      <c r="H903" s="292">
        <v>793153.77</v>
      </c>
      <c r="I903" s="293">
        <v>47.253724754244864</v>
      </c>
      <c r="J903" s="294">
        <v>99.38797024703085</v>
      </c>
    </row>
    <row r="904" spans="1:10" ht="23.25" customHeight="1" x14ac:dyDescent="0.3">
      <c r="A904" s="290" t="s">
        <v>1429</v>
      </c>
      <c r="B904" s="291" t="s">
        <v>1420</v>
      </c>
      <c r="C904" s="291" t="s">
        <v>1378</v>
      </c>
      <c r="D904" s="291" t="s">
        <v>1430</v>
      </c>
      <c r="E904" s="291"/>
      <c r="F904" s="292">
        <v>5560000</v>
      </c>
      <c r="G904" s="292">
        <v>7503530</v>
      </c>
      <c r="H904" s="292">
        <v>7433854.3799999999</v>
      </c>
      <c r="I904" s="293">
        <v>133.70241690647481</v>
      </c>
      <c r="J904" s="294">
        <v>99.071428780853807</v>
      </c>
    </row>
    <row r="905" spans="1:10" ht="45.75" customHeight="1" x14ac:dyDescent="0.3">
      <c r="A905" s="290" t="s">
        <v>329</v>
      </c>
      <c r="B905" s="291" t="s">
        <v>1420</v>
      </c>
      <c r="C905" s="291" t="s">
        <v>1378</v>
      </c>
      <c r="D905" s="291" t="s">
        <v>1430</v>
      </c>
      <c r="E905" s="291" t="s">
        <v>330</v>
      </c>
      <c r="F905" s="292">
        <v>5560000</v>
      </c>
      <c r="G905" s="292">
        <v>7503530</v>
      </c>
      <c r="H905" s="292">
        <v>7433854.3799999999</v>
      </c>
      <c r="I905" s="293">
        <v>133.70241690647481</v>
      </c>
      <c r="J905" s="294">
        <v>99.071428780853807</v>
      </c>
    </row>
    <row r="906" spans="1:10" ht="45.75" customHeight="1" x14ac:dyDescent="0.3">
      <c r="A906" s="290" t="s">
        <v>331</v>
      </c>
      <c r="B906" s="291" t="s">
        <v>1420</v>
      </c>
      <c r="C906" s="291" t="s">
        <v>1378</v>
      </c>
      <c r="D906" s="291" t="s">
        <v>1430</v>
      </c>
      <c r="E906" s="291" t="s">
        <v>332</v>
      </c>
      <c r="F906" s="292">
        <v>5560000</v>
      </c>
      <c r="G906" s="292">
        <v>7503530</v>
      </c>
      <c r="H906" s="292">
        <v>7433854.3799999999</v>
      </c>
      <c r="I906" s="293">
        <v>133.70241690647481</v>
      </c>
      <c r="J906" s="294">
        <v>99.071428780853807</v>
      </c>
    </row>
    <row r="907" spans="1:10" ht="34.5" customHeight="1" x14ac:dyDescent="0.3">
      <c r="A907" s="290" t="s">
        <v>872</v>
      </c>
      <c r="B907" s="291" t="s">
        <v>1420</v>
      </c>
      <c r="C907" s="291" t="s">
        <v>1378</v>
      </c>
      <c r="D907" s="291" t="s">
        <v>873</v>
      </c>
      <c r="E907" s="291"/>
      <c r="F907" s="292">
        <v>16393600</v>
      </c>
      <c r="G907" s="292">
        <v>15369000</v>
      </c>
      <c r="H907" s="292">
        <v>15245701.57</v>
      </c>
      <c r="I907" s="293">
        <v>92.997886797286739</v>
      </c>
      <c r="J907" s="294">
        <v>99.197745917105863</v>
      </c>
    </row>
    <row r="908" spans="1:10" ht="113.25" customHeight="1" x14ac:dyDescent="0.3">
      <c r="A908" s="290" t="s">
        <v>326</v>
      </c>
      <c r="B908" s="291" t="s">
        <v>1420</v>
      </c>
      <c r="C908" s="291" t="s">
        <v>1378</v>
      </c>
      <c r="D908" s="291" t="s">
        <v>873</v>
      </c>
      <c r="E908" s="291" t="s">
        <v>249</v>
      </c>
      <c r="F908" s="292">
        <v>15741600</v>
      </c>
      <c r="G908" s="292">
        <v>14733572.83</v>
      </c>
      <c r="H908" s="292">
        <v>14659297.85</v>
      </c>
      <c r="I908" s="293">
        <v>93.124573423286066</v>
      </c>
      <c r="J908" s="294">
        <v>99.495879371168101</v>
      </c>
    </row>
    <row r="909" spans="1:10" ht="34.5" customHeight="1" x14ac:dyDescent="0.3">
      <c r="A909" s="290" t="s">
        <v>369</v>
      </c>
      <c r="B909" s="291" t="s">
        <v>1420</v>
      </c>
      <c r="C909" s="291" t="s">
        <v>1378</v>
      </c>
      <c r="D909" s="291" t="s">
        <v>873</v>
      </c>
      <c r="E909" s="291" t="s">
        <v>370</v>
      </c>
      <c r="F909" s="292">
        <v>15741600</v>
      </c>
      <c r="G909" s="292">
        <v>14733572.83</v>
      </c>
      <c r="H909" s="292">
        <v>14659297.85</v>
      </c>
      <c r="I909" s="293">
        <v>93.124573423286066</v>
      </c>
      <c r="J909" s="294">
        <v>99.495879371168101</v>
      </c>
    </row>
    <row r="910" spans="1:10" ht="45.75" customHeight="1" x14ac:dyDescent="0.3">
      <c r="A910" s="290" t="s">
        <v>329</v>
      </c>
      <c r="B910" s="291" t="s">
        <v>1420</v>
      </c>
      <c r="C910" s="291" t="s">
        <v>1378</v>
      </c>
      <c r="D910" s="291" t="s">
        <v>873</v>
      </c>
      <c r="E910" s="291" t="s">
        <v>330</v>
      </c>
      <c r="F910" s="292">
        <v>652000</v>
      </c>
      <c r="G910" s="292">
        <v>633027.17000000004</v>
      </c>
      <c r="H910" s="292">
        <v>584089.64</v>
      </c>
      <c r="I910" s="293">
        <v>89.584300613496936</v>
      </c>
      <c r="J910" s="294">
        <v>92.269284428976405</v>
      </c>
    </row>
    <row r="911" spans="1:10" ht="45.75" customHeight="1" x14ac:dyDescent="0.3">
      <c r="A911" s="290" t="s">
        <v>331</v>
      </c>
      <c r="B911" s="291" t="s">
        <v>1420</v>
      </c>
      <c r="C911" s="291" t="s">
        <v>1378</v>
      </c>
      <c r="D911" s="291" t="s">
        <v>873</v>
      </c>
      <c r="E911" s="291" t="s">
        <v>332</v>
      </c>
      <c r="F911" s="292">
        <v>652000</v>
      </c>
      <c r="G911" s="292">
        <v>633027.17000000004</v>
      </c>
      <c r="H911" s="292">
        <v>584089.64</v>
      </c>
      <c r="I911" s="293">
        <v>89.584300613496936</v>
      </c>
      <c r="J911" s="294">
        <v>92.269284428976405</v>
      </c>
    </row>
    <row r="912" spans="1:10" ht="23.25" customHeight="1" x14ac:dyDescent="0.3">
      <c r="A912" s="290" t="s">
        <v>333</v>
      </c>
      <c r="B912" s="291" t="s">
        <v>1420</v>
      </c>
      <c r="C912" s="291" t="s">
        <v>1378</v>
      </c>
      <c r="D912" s="291" t="s">
        <v>873</v>
      </c>
      <c r="E912" s="291" t="s">
        <v>334</v>
      </c>
      <c r="F912" s="292">
        <v>0</v>
      </c>
      <c r="G912" s="292">
        <v>2400</v>
      </c>
      <c r="H912" s="292">
        <v>2314.08</v>
      </c>
      <c r="I912" s="293">
        <v>0</v>
      </c>
      <c r="J912" s="294">
        <v>96.419999999999987</v>
      </c>
    </row>
    <row r="913" spans="1:10" ht="23.25" customHeight="1" x14ac:dyDescent="0.3">
      <c r="A913" s="290" t="s">
        <v>335</v>
      </c>
      <c r="B913" s="291" t="s">
        <v>1420</v>
      </c>
      <c r="C913" s="291" t="s">
        <v>1378</v>
      </c>
      <c r="D913" s="291" t="s">
        <v>873</v>
      </c>
      <c r="E913" s="291" t="s">
        <v>336</v>
      </c>
      <c r="F913" s="292">
        <v>0</v>
      </c>
      <c r="G913" s="292">
        <v>2400</v>
      </c>
      <c r="H913" s="292">
        <v>2314.08</v>
      </c>
      <c r="I913" s="293">
        <v>0</v>
      </c>
      <c r="J913" s="294">
        <v>96.419999999999987</v>
      </c>
    </row>
    <row r="914" spans="1:10" ht="34.5" customHeight="1" x14ac:dyDescent="0.3">
      <c r="A914" s="290" t="s">
        <v>946</v>
      </c>
      <c r="B914" s="291" t="s">
        <v>1420</v>
      </c>
      <c r="C914" s="291" t="s">
        <v>1378</v>
      </c>
      <c r="D914" s="291" t="s">
        <v>449</v>
      </c>
      <c r="E914" s="291"/>
      <c r="F914" s="292">
        <v>32223000</v>
      </c>
      <c r="G914" s="292">
        <v>32223000</v>
      </c>
      <c r="H914" s="292">
        <v>32160421.289999999</v>
      </c>
      <c r="I914" s="293">
        <v>99.805794898054174</v>
      </c>
      <c r="J914" s="294">
        <v>99.805794898054174</v>
      </c>
    </row>
    <row r="915" spans="1:10" ht="34.5" customHeight="1" x14ac:dyDescent="0.3">
      <c r="A915" s="290" t="s">
        <v>1094</v>
      </c>
      <c r="B915" s="291" t="s">
        <v>1420</v>
      </c>
      <c r="C915" s="291" t="s">
        <v>1378</v>
      </c>
      <c r="D915" s="291" t="s">
        <v>1095</v>
      </c>
      <c r="E915" s="291"/>
      <c r="F915" s="292">
        <v>32223000</v>
      </c>
      <c r="G915" s="292">
        <v>32223000</v>
      </c>
      <c r="H915" s="292">
        <v>32160421.289999999</v>
      </c>
      <c r="I915" s="293">
        <v>99.805794898054174</v>
      </c>
      <c r="J915" s="294">
        <v>99.805794898054174</v>
      </c>
    </row>
    <row r="916" spans="1:10" ht="79.5" customHeight="1" x14ac:dyDescent="0.3">
      <c r="A916" s="290" t="s">
        <v>1096</v>
      </c>
      <c r="B916" s="291" t="s">
        <v>1420</v>
      </c>
      <c r="C916" s="291" t="s">
        <v>1378</v>
      </c>
      <c r="D916" s="291" t="s">
        <v>1097</v>
      </c>
      <c r="E916" s="291"/>
      <c r="F916" s="292">
        <v>32223000</v>
      </c>
      <c r="G916" s="292">
        <v>32223000</v>
      </c>
      <c r="H916" s="292">
        <v>32160421.289999999</v>
      </c>
      <c r="I916" s="293">
        <v>99.805794898054174</v>
      </c>
      <c r="J916" s="294">
        <v>99.805794898054174</v>
      </c>
    </row>
    <row r="917" spans="1:10" ht="34.5" customHeight="1" x14ac:dyDescent="0.3">
      <c r="A917" s="290" t="s">
        <v>453</v>
      </c>
      <c r="B917" s="291" t="s">
        <v>1420</v>
      </c>
      <c r="C917" s="291" t="s">
        <v>1378</v>
      </c>
      <c r="D917" s="291" t="s">
        <v>874</v>
      </c>
      <c r="E917" s="291"/>
      <c r="F917" s="292">
        <v>32223000</v>
      </c>
      <c r="G917" s="292">
        <v>32223000</v>
      </c>
      <c r="H917" s="292">
        <v>32160421.289999999</v>
      </c>
      <c r="I917" s="293">
        <v>99.805794898054174</v>
      </c>
      <c r="J917" s="294">
        <v>99.805794898054174</v>
      </c>
    </row>
    <row r="918" spans="1:10" ht="23.25" customHeight="1" x14ac:dyDescent="0.3">
      <c r="A918" s="290" t="s">
        <v>436</v>
      </c>
      <c r="B918" s="291" t="s">
        <v>1420</v>
      </c>
      <c r="C918" s="291" t="s">
        <v>1378</v>
      </c>
      <c r="D918" s="291" t="s">
        <v>874</v>
      </c>
      <c r="E918" s="291" t="s">
        <v>437</v>
      </c>
      <c r="F918" s="292">
        <v>10118000</v>
      </c>
      <c r="G918" s="292">
        <v>6070800</v>
      </c>
      <c r="H918" s="292">
        <v>6010092</v>
      </c>
      <c r="I918" s="293">
        <v>59.4</v>
      </c>
      <c r="J918" s="294">
        <v>99</v>
      </c>
    </row>
    <row r="919" spans="1:10" ht="45.75" customHeight="1" x14ac:dyDescent="0.3">
      <c r="A919" s="290" t="s">
        <v>438</v>
      </c>
      <c r="B919" s="291" t="s">
        <v>1420</v>
      </c>
      <c r="C919" s="291" t="s">
        <v>1378</v>
      </c>
      <c r="D919" s="291" t="s">
        <v>874</v>
      </c>
      <c r="E919" s="291" t="s">
        <v>439</v>
      </c>
      <c r="F919" s="292">
        <v>10118000</v>
      </c>
      <c r="G919" s="292">
        <v>6070800</v>
      </c>
      <c r="H919" s="292">
        <v>6010092</v>
      </c>
      <c r="I919" s="293">
        <v>59.4</v>
      </c>
      <c r="J919" s="294">
        <v>99</v>
      </c>
    </row>
    <row r="920" spans="1:10" ht="57" customHeight="1" x14ac:dyDescent="0.3">
      <c r="A920" s="290" t="s">
        <v>361</v>
      </c>
      <c r="B920" s="291" t="s">
        <v>1420</v>
      </c>
      <c r="C920" s="291" t="s">
        <v>1378</v>
      </c>
      <c r="D920" s="291" t="s">
        <v>874</v>
      </c>
      <c r="E920" s="291" t="s">
        <v>362</v>
      </c>
      <c r="F920" s="292">
        <v>22105000</v>
      </c>
      <c r="G920" s="292">
        <v>26152200</v>
      </c>
      <c r="H920" s="292">
        <v>26150329.289999999</v>
      </c>
      <c r="I920" s="293">
        <v>118.30051703234561</v>
      </c>
      <c r="J920" s="294">
        <v>99.992846835065492</v>
      </c>
    </row>
    <row r="921" spans="1:10" ht="23.25" customHeight="1" x14ac:dyDescent="0.3">
      <c r="A921" s="290" t="s">
        <v>363</v>
      </c>
      <c r="B921" s="291" t="s">
        <v>1420</v>
      </c>
      <c r="C921" s="291" t="s">
        <v>1378</v>
      </c>
      <c r="D921" s="291" t="s">
        <v>874</v>
      </c>
      <c r="E921" s="291" t="s">
        <v>364</v>
      </c>
      <c r="F921" s="292">
        <v>22105000</v>
      </c>
      <c r="G921" s="292">
        <v>10028176.16</v>
      </c>
      <c r="H921" s="292">
        <v>10026305.449999999</v>
      </c>
      <c r="I921" s="293">
        <v>45.357636055191129</v>
      </c>
      <c r="J921" s="294">
        <v>99.981345461326626</v>
      </c>
    </row>
    <row r="922" spans="1:10" ht="23.25" customHeight="1" x14ac:dyDescent="0.3">
      <c r="A922" s="290" t="s">
        <v>427</v>
      </c>
      <c r="B922" s="291" t="s">
        <v>1420</v>
      </c>
      <c r="C922" s="291" t="s">
        <v>1378</v>
      </c>
      <c r="D922" s="291" t="s">
        <v>874</v>
      </c>
      <c r="E922" s="291" t="s">
        <v>428</v>
      </c>
      <c r="F922" s="292">
        <v>0</v>
      </c>
      <c r="G922" s="292">
        <v>16124023.84</v>
      </c>
      <c r="H922" s="292">
        <v>16124023.84</v>
      </c>
      <c r="I922" s="293">
        <v>0</v>
      </c>
      <c r="J922" s="294">
        <v>100</v>
      </c>
    </row>
    <row r="923" spans="1:10" ht="34.5" customHeight="1" x14ac:dyDescent="0.3">
      <c r="A923" s="290" t="s">
        <v>960</v>
      </c>
      <c r="B923" s="291" t="s">
        <v>1420</v>
      </c>
      <c r="C923" s="291" t="s">
        <v>1378</v>
      </c>
      <c r="D923" s="291" t="s">
        <v>409</v>
      </c>
      <c r="E923" s="291"/>
      <c r="F923" s="292">
        <v>25230832.25</v>
      </c>
      <c r="G923" s="292">
        <v>21501586</v>
      </c>
      <c r="H923" s="292">
        <v>21487383.25</v>
      </c>
      <c r="I923" s="293">
        <v>85.163196509302622</v>
      </c>
      <c r="J923" s="294">
        <v>99.933945570340725</v>
      </c>
    </row>
    <row r="924" spans="1:10" ht="79.5" customHeight="1" x14ac:dyDescent="0.3">
      <c r="A924" s="290" t="s">
        <v>961</v>
      </c>
      <c r="B924" s="291" t="s">
        <v>1420</v>
      </c>
      <c r="C924" s="291" t="s">
        <v>1378</v>
      </c>
      <c r="D924" s="291" t="s">
        <v>411</v>
      </c>
      <c r="E924" s="291"/>
      <c r="F924" s="292">
        <v>25230832.25</v>
      </c>
      <c r="G924" s="292">
        <v>21501586</v>
      </c>
      <c r="H924" s="292">
        <v>21487383.25</v>
      </c>
      <c r="I924" s="293">
        <v>85.163196509302622</v>
      </c>
      <c r="J924" s="294">
        <v>99.933945570340725</v>
      </c>
    </row>
    <row r="925" spans="1:10" ht="34.5" customHeight="1" x14ac:dyDescent="0.3">
      <c r="A925" s="290" t="s">
        <v>1082</v>
      </c>
      <c r="B925" s="291" t="s">
        <v>1420</v>
      </c>
      <c r="C925" s="291" t="s">
        <v>1378</v>
      </c>
      <c r="D925" s="291" t="s">
        <v>1083</v>
      </c>
      <c r="E925" s="291"/>
      <c r="F925" s="292">
        <v>25230832.25</v>
      </c>
      <c r="G925" s="292">
        <v>21501586</v>
      </c>
      <c r="H925" s="292">
        <v>21487383.25</v>
      </c>
      <c r="I925" s="293">
        <v>85.163196509302622</v>
      </c>
      <c r="J925" s="294">
        <v>99.933945570340725</v>
      </c>
    </row>
    <row r="926" spans="1:10" ht="147" customHeight="1" x14ac:dyDescent="0.3">
      <c r="A926" s="290" t="s">
        <v>1431</v>
      </c>
      <c r="B926" s="291" t="s">
        <v>1420</v>
      </c>
      <c r="C926" s="291" t="s">
        <v>1378</v>
      </c>
      <c r="D926" s="291" t="s">
        <v>1432</v>
      </c>
      <c r="E926" s="291"/>
      <c r="F926" s="292">
        <v>22096632.25</v>
      </c>
      <c r="G926" s="292">
        <v>19965586</v>
      </c>
      <c r="H926" s="292">
        <v>19965573.390000001</v>
      </c>
      <c r="I926" s="293">
        <v>90.35573006832297</v>
      </c>
      <c r="J926" s="294">
        <v>99.999936841322864</v>
      </c>
    </row>
    <row r="927" spans="1:10" ht="45.75" customHeight="1" x14ac:dyDescent="0.3">
      <c r="A927" s="290" t="s">
        <v>329</v>
      </c>
      <c r="B927" s="291" t="s">
        <v>1420</v>
      </c>
      <c r="C927" s="291" t="s">
        <v>1378</v>
      </c>
      <c r="D927" s="291" t="s">
        <v>1432</v>
      </c>
      <c r="E927" s="291" t="s">
        <v>330</v>
      </c>
      <c r="F927" s="292">
        <v>22096632.25</v>
      </c>
      <c r="G927" s="292">
        <v>19965586</v>
      </c>
      <c r="H927" s="292">
        <v>19965573.390000001</v>
      </c>
      <c r="I927" s="293">
        <v>90.35573006832297</v>
      </c>
      <c r="J927" s="294">
        <v>99.999936841322864</v>
      </c>
    </row>
    <row r="928" spans="1:10" ht="45.75" customHeight="1" x14ac:dyDescent="0.3">
      <c r="A928" s="290" t="s">
        <v>331</v>
      </c>
      <c r="B928" s="291" t="s">
        <v>1420</v>
      </c>
      <c r="C928" s="291" t="s">
        <v>1378</v>
      </c>
      <c r="D928" s="291" t="s">
        <v>1432</v>
      </c>
      <c r="E928" s="291" t="s">
        <v>332</v>
      </c>
      <c r="F928" s="292">
        <v>22096632.25</v>
      </c>
      <c r="G928" s="292">
        <v>19965586</v>
      </c>
      <c r="H928" s="292">
        <v>19965573.390000001</v>
      </c>
      <c r="I928" s="293">
        <v>90.35573006832297</v>
      </c>
      <c r="J928" s="294">
        <v>99.999936841322864</v>
      </c>
    </row>
    <row r="929" spans="1:10" ht="225.75" customHeight="1" x14ac:dyDescent="0.3">
      <c r="A929" s="290" t="s">
        <v>1651</v>
      </c>
      <c r="B929" s="291" t="s">
        <v>1420</v>
      </c>
      <c r="C929" s="291" t="s">
        <v>1378</v>
      </c>
      <c r="D929" s="291" t="s">
        <v>1652</v>
      </c>
      <c r="E929" s="291"/>
      <c r="F929" s="292">
        <v>2069200</v>
      </c>
      <c r="G929" s="292">
        <v>0</v>
      </c>
      <c r="H929" s="292">
        <v>0</v>
      </c>
      <c r="I929" s="293">
        <v>0</v>
      </c>
      <c r="J929" s="294">
        <v>0</v>
      </c>
    </row>
    <row r="930" spans="1:10" ht="45.75" customHeight="1" x14ac:dyDescent="0.3">
      <c r="A930" s="290" t="s">
        <v>329</v>
      </c>
      <c r="B930" s="291" t="s">
        <v>1420</v>
      </c>
      <c r="C930" s="291" t="s">
        <v>1378</v>
      </c>
      <c r="D930" s="291" t="s">
        <v>1652</v>
      </c>
      <c r="E930" s="291" t="s">
        <v>330</v>
      </c>
      <c r="F930" s="292">
        <v>2069200</v>
      </c>
      <c r="G930" s="292">
        <v>0</v>
      </c>
      <c r="H930" s="292">
        <v>0</v>
      </c>
      <c r="I930" s="293">
        <v>0</v>
      </c>
      <c r="J930" s="294">
        <v>0</v>
      </c>
    </row>
    <row r="931" spans="1:10" ht="45.75" customHeight="1" x14ac:dyDescent="0.3">
      <c r="A931" s="290" t="s">
        <v>331</v>
      </c>
      <c r="B931" s="291" t="s">
        <v>1420</v>
      </c>
      <c r="C931" s="291" t="s">
        <v>1378</v>
      </c>
      <c r="D931" s="291" t="s">
        <v>1652</v>
      </c>
      <c r="E931" s="291" t="s">
        <v>332</v>
      </c>
      <c r="F931" s="292">
        <v>2069200</v>
      </c>
      <c r="G931" s="292">
        <v>0</v>
      </c>
      <c r="H931" s="292">
        <v>0</v>
      </c>
      <c r="I931" s="293">
        <v>0</v>
      </c>
      <c r="J931" s="294">
        <v>0</v>
      </c>
    </row>
    <row r="932" spans="1:10" ht="192" customHeight="1" x14ac:dyDescent="0.3">
      <c r="A932" s="290" t="s">
        <v>1653</v>
      </c>
      <c r="B932" s="291" t="s">
        <v>1420</v>
      </c>
      <c r="C932" s="291" t="s">
        <v>1378</v>
      </c>
      <c r="D932" s="291" t="s">
        <v>1654</v>
      </c>
      <c r="E932" s="291"/>
      <c r="F932" s="292">
        <v>1065000</v>
      </c>
      <c r="G932" s="292">
        <v>1536000</v>
      </c>
      <c r="H932" s="292">
        <v>1521809.86</v>
      </c>
      <c r="I932" s="293">
        <v>142.89294460093899</v>
      </c>
      <c r="J932" s="294">
        <v>99.076162760416679</v>
      </c>
    </row>
    <row r="933" spans="1:10" ht="45.75" customHeight="1" x14ac:dyDescent="0.3">
      <c r="A933" s="290" t="s">
        <v>329</v>
      </c>
      <c r="B933" s="291" t="s">
        <v>1420</v>
      </c>
      <c r="C933" s="291" t="s">
        <v>1378</v>
      </c>
      <c r="D933" s="291" t="s">
        <v>1654</v>
      </c>
      <c r="E933" s="291" t="s">
        <v>330</v>
      </c>
      <c r="F933" s="292">
        <v>1065000</v>
      </c>
      <c r="G933" s="292">
        <v>1536000</v>
      </c>
      <c r="H933" s="292">
        <v>1521809.86</v>
      </c>
      <c r="I933" s="293">
        <v>142.89294460093899</v>
      </c>
      <c r="J933" s="294">
        <v>99.076162760416679</v>
      </c>
    </row>
    <row r="934" spans="1:10" ht="45.75" customHeight="1" x14ac:dyDescent="0.3">
      <c r="A934" s="290" t="s">
        <v>331</v>
      </c>
      <c r="B934" s="291" t="s">
        <v>1420</v>
      </c>
      <c r="C934" s="291" t="s">
        <v>1378</v>
      </c>
      <c r="D934" s="291" t="s">
        <v>1654</v>
      </c>
      <c r="E934" s="291" t="s">
        <v>332</v>
      </c>
      <c r="F934" s="292">
        <v>1065000</v>
      </c>
      <c r="G934" s="292">
        <v>1536000</v>
      </c>
      <c r="H934" s="292">
        <v>1521809.86</v>
      </c>
      <c r="I934" s="293">
        <v>142.89294460093899</v>
      </c>
      <c r="J934" s="294">
        <v>99.076162760416679</v>
      </c>
    </row>
    <row r="935" spans="1:10" ht="15" customHeight="1" x14ac:dyDescent="0.3">
      <c r="A935" s="290" t="s">
        <v>936</v>
      </c>
      <c r="B935" s="291" t="s">
        <v>1420</v>
      </c>
      <c r="C935" s="291" t="s">
        <v>1378</v>
      </c>
      <c r="D935" s="291" t="s">
        <v>325</v>
      </c>
      <c r="E935" s="291"/>
      <c r="F935" s="292">
        <v>0</v>
      </c>
      <c r="G935" s="292">
        <v>48000</v>
      </c>
      <c r="H935" s="292">
        <v>0</v>
      </c>
      <c r="I935" s="293">
        <v>0</v>
      </c>
      <c r="J935" s="294">
        <v>0</v>
      </c>
    </row>
    <row r="936" spans="1:10" ht="23.25" customHeight="1" x14ac:dyDescent="0.3">
      <c r="A936" s="290" t="s">
        <v>782</v>
      </c>
      <c r="B936" s="291" t="s">
        <v>1420</v>
      </c>
      <c r="C936" s="291" t="s">
        <v>1378</v>
      </c>
      <c r="D936" s="291" t="s">
        <v>783</v>
      </c>
      <c r="E936" s="291"/>
      <c r="F936" s="292">
        <v>0</v>
      </c>
      <c r="G936" s="292">
        <v>48000</v>
      </c>
      <c r="H936" s="292">
        <v>0</v>
      </c>
      <c r="I936" s="293">
        <v>0</v>
      </c>
      <c r="J936" s="294">
        <v>0</v>
      </c>
    </row>
    <row r="937" spans="1:10" ht="23.25" customHeight="1" x14ac:dyDescent="0.3">
      <c r="A937" s="290" t="s">
        <v>333</v>
      </c>
      <c r="B937" s="291" t="s">
        <v>1420</v>
      </c>
      <c r="C937" s="291" t="s">
        <v>1378</v>
      </c>
      <c r="D937" s="291" t="s">
        <v>783</v>
      </c>
      <c r="E937" s="291" t="s">
        <v>334</v>
      </c>
      <c r="F937" s="292">
        <v>0</v>
      </c>
      <c r="G937" s="292">
        <v>48000</v>
      </c>
      <c r="H937" s="292">
        <v>0</v>
      </c>
      <c r="I937" s="293">
        <v>0</v>
      </c>
      <c r="J937" s="294">
        <v>0</v>
      </c>
    </row>
    <row r="938" spans="1:10" ht="15" customHeight="1" x14ac:dyDescent="0.3">
      <c r="A938" s="290" t="s">
        <v>365</v>
      </c>
      <c r="B938" s="291" t="s">
        <v>1420</v>
      </c>
      <c r="C938" s="291" t="s">
        <v>1378</v>
      </c>
      <c r="D938" s="291" t="s">
        <v>783</v>
      </c>
      <c r="E938" s="291" t="s">
        <v>366</v>
      </c>
      <c r="F938" s="292">
        <v>0</v>
      </c>
      <c r="G938" s="292">
        <v>48000</v>
      </c>
      <c r="H938" s="292">
        <v>0</v>
      </c>
      <c r="I938" s="293">
        <v>0</v>
      </c>
      <c r="J938" s="294">
        <v>0</v>
      </c>
    </row>
    <row r="939" spans="1:10" ht="15" customHeight="1" x14ac:dyDescent="0.3">
      <c r="A939" s="290" t="s">
        <v>1655</v>
      </c>
      <c r="B939" s="291" t="s">
        <v>1385</v>
      </c>
      <c r="C939" s="291"/>
      <c r="D939" s="291"/>
      <c r="E939" s="291"/>
      <c r="F939" s="292">
        <v>863733790</v>
      </c>
      <c r="G939" s="292">
        <v>796506302.38</v>
      </c>
      <c r="H939" s="292">
        <v>781052758.69000006</v>
      </c>
      <c r="I939" s="293">
        <v>90.427486771126567</v>
      </c>
      <c r="J939" s="294">
        <v>98.059834097505075</v>
      </c>
    </row>
    <row r="940" spans="1:10" ht="15" customHeight="1" x14ac:dyDescent="0.3">
      <c r="A940" s="290" t="s">
        <v>455</v>
      </c>
      <c r="B940" s="291" t="s">
        <v>1385</v>
      </c>
      <c r="C940" s="291" t="s">
        <v>1363</v>
      </c>
      <c r="D940" s="291"/>
      <c r="E940" s="291"/>
      <c r="F940" s="292">
        <v>834490290</v>
      </c>
      <c r="G940" s="292">
        <v>767262802.38</v>
      </c>
      <c r="H940" s="292">
        <v>758990297.35000002</v>
      </c>
      <c r="I940" s="293">
        <v>90.952561874626497</v>
      </c>
      <c r="J940" s="294">
        <v>98.921815966532051</v>
      </c>
    </row>
    <row r="941" spans="1:10" ht="23.25" customHeight="1" x14ac:dyDescent="0.3">
      <c r="A941" s="290" t="s">
        <v>937</v>
      </c>
      <c r="B941" s="291" t="s">
        <v>1385</v>
      </c>
      <c r="C941" s="291" t="s">
        <v>1363</v>
      </c>
      <c r="D941" s="291" t="s">
        <v>425</v>
      </c>
      <c r="E941" s="291"/>
      <c r="F941" s="292">
        <v>832360290</v>
      </c>
      <c r="G941" s="292">
        <v>763647828.38</v>
      </c>
      <c r="H941" s="292">
        <v>755486626.61000001</v>
      </c>
      <c r="I941" s="293">
        <v>90.764376398830848</v>
      </c>
      <c r="J941" s="294">
        <v>98.931287241749502</v>
      </c>
    </row>
    <row r="942" spans="1:10" ht="34.5" customHeight="1" x14ac:dyDescent="0.3">
      <c r="A942" s="290" t="s">
        <v>1446</v>
      </c>
      <c r="B942" s="291" t="s">
        <v>1385</v>
      </c>
      <c r="C942" s="291" t="s">
        <v>1363</v>
      </c>
      <c r="D942" s="291" t="s">
        <v>433</v>
      </c>
      <c r="E942" s="291"/>
      <c r="F942" s="292">
        <v>6868500</v>
      </c>
      <c r="G942" s="292">
        <v>6850500</v>
      </c>
      <c r="H942" s="292">
        <v>6737956.1200000001</v>
      </c>
      <c r="I942" s="293">
        <v>98.099382980272253</v>
      </c>
      <c r="J942" s="294">
        <v>98.357143566163046</v>
      </c>
    </row>
    <row r="943" spans="1:10" ht="45.75" customHeight="1" x14ac:dyDescent="0.3">
      <c r="A943" s="290" t="s">
        <v>1098</v>
      </c>
      <c r="B943" s="291" t="s">
        <v>1385</v>
      </c>
      <c r="C943" s="291" t="s">
        <v>1363</v>
      </c>
      <c r="D943" s="291" t="s">
        <v>434</v>
      </c>
      <c r="E943" s="291"/>
      <c r="F943" s="292">
        <v>6868500</v>
      </c>
      <c r="G943" s="292">
        <v>6850500</v>
      </c>
      <c r="H943" s="292">
        <v>6737956.1200000001</v>
      </c>
      <c r="I943" s="293">
        <v>98.099382980272253</v>
      </c>
      <c r="J943" s="294">
        <v>98.357143566163046</v>
      </c>
    </row>
    <row r="944" spans="1:10" ht="45.75" customHeight="1" x14ac:dyDescent="0.3">
      <c r="A944" s="290" t="s">
        <v>875</v>
      </c>
      <c r="B944" s="291" t="s">
        <v>1385</v>
      </c>
      <c r="C944" s="291" t="s">
        <v>1363</v>
      </c>
      <c r="D944" s="291" t="s">
        <v>876</v>
      </c>
      <c r="E944" s="291"/>
      <c r="F944" s="292">
        <v>6868500</v>
      </c>
      <c r="G944" s="292">
        <v>6850500</v>
      </c>
      <c r="H944" s="292">
        <v>6737956.1200000001</v>
      </c>
      <c r="I944" s="293">
        <v>98.099382980272253</v>
      </c>
      <c r="J944" s="294">
        <v>98.357143566163046</v>
      </c>
    </row>
    <row r="945" spans="1:10" ht="57" customHeight="1" x14ac:dyDescent="0.3">
      <c r="A945" s="290" t="s">
        <v>361</v>
      </c>
      <c r="B945" s="291" t="s">
        <v>1385</v>
      </c>
      <c r="C945" s="291" t="s">
        <v>1363</v>
      </c>
      <c r="D945" s="291" t="s">
        <v>876</v>
      </c>
      <c r="E945" s="291" t="s">
        <v>362</v>
      </c>
      <c r="F945" s="292">
        <v>6868500</v>
      </c>
      <c r="G945" s="292">
        <v>6850500</v>
      </c>
      <c r="H945" s="292">
        <v>6737956.1200000001</v>
      </c>
      <c r="I945" s="293">
        <v>98.099382980272253</v>
      </c>
      <c r="J945" s="294">
        <v>98.357143566163046</v>
      </c>
    </row>
    <row r="946" spans="1:10" ht="23.25" customHeight="1" x14ac:dyDescent="0.3">
      <c r="A946" s="290" t="s">
        <v>363</v>
      </c>
      <c r="B946" s="291" t="s">
        <v>1385</v>
      </c>
      <c r="C946" s="291" t="s">
        <v>1363</v>
      </c>
      <c r="D946" s="291" t="s">
        <v>876</v>
      </c>
      <c r="E946" s="291" t="s">
        <v>364</v>
      </c>
      <c r="F946" s="292">
        <v>6868500</v>
      </c>
      <c r="G946" s="292">
        <v>6850500</v>
      </c>
      <c r="H946" s="292">
        <v>6737956.1200000001</v>
      </c>
      <c r="I946" s="293">
        <v>98.099382980272253</v>
      </c>
      <c r="J946" s="294">
        <v>98.357143566163046</v>
      </c>
    </row>
    <row r="947" spans="1:10" ht="34.5" customHeight="1" x14ac:dyDescent="0.3">
      <c r="A947" s="290" t="s">
        <v>1447</v>
      </c>
      <c r="B947" s="291" t="s">
        <v>1385</v>
      </c>
      <c r="C947" s="291" t="s">
        <v>1363</v>
      </c>
      <c r="D947" s="291" t="s">
        <v>442</v>
      </c>
      <c r="E947" s="291"/>
      <c r="F947" s="292">
        <v>69840590</v>
      </c>
      <c r="G947" s="292">
        <v>70373904.310000002</v>
      </c>
      <c r="H947" s="292">
        <v>70373904.310000002</v>
      </c>
      <c r="I947" s="293">
        <v>100.76361655879482</v>
      </c>
      <c r="J947" s="294">
        <v>100</v>
      </c>
    </row>
    <row r="948" spans="1:10" ht="68.25" customHeight="1" x14ac:dyDescent="0.3">
      <c r="A948" s="290" t="s">
        <v>1099</v>
      </c>
      <c r="B948" s="291" t="s">
        <v>1385</v>
      </c>
      <c r="C948" s="291" t="s">
        <v>1363</v>
      </c>
      <c r="D948" s="291" t="s">
        <v>444</v>
      </c>
      <c r="E948" s="291"/>
      <c r="F948" s="292">
        <v>69840590</v>
      </c>
      <c r="G948" s="292">
        <v>70373904.310000002</v>
      </c>
      <c r="H948" s="292">
        <v>70373904.310000002</v>
      </c>
      <c r="I948" s="293">
        <v>100.76361655879482</v>
      </c>
      <c r="J948" s="294">
        <v>100</v>
      </c>
    </row>
    <row r="949" spans="1:10" ht="45.75" customHeight="1" x14ac:dyDescent="0.3">
      <c r="A949" s="290" t="s">
        <v>877</v>
      </c>
      <c r="B949" s="291" t="s">
        <v>1385</v>
      </c>
      <c r="C949" s="291" t="s">
        <v>1363</v>
      </c>
      <c r="D949" s="291" t="s">
        <v>878</v>
      </c>
      <c r="E949" s="291"/>
      <c r="F949" s="292">
        <v>68657300</v>
      </c>
      <c r="G949" s="292">
        <v>69191900</v>
      </c>
      <c r="H949" s="292">
        <v>69191900</v>
      </c>
      <c r="I949" s="293">
        <v>100.77864990321494</v>
      </c>
      <c r="J949" s="294">
        <v>100</v>
      </c>
    </row>
    <row r="950" spans="1:10" ht="57" customHeight="1" x14ac:dyDescent="0.3">
      <c r="A950" s="290" t="s">
        <v>361</v>
      </c>
      <c r="B950" s="291" t="s">
        <v>1385</v>
      </c>
      <c r="C950" s="291" t="s">
        <v>1363</v>
      </c>
      <c r="D950" s="291" t="s">
        <v>878</v>
      </c>
      <c r="E950" s="291" t="s">
        <v>362</v>
      </c>
      <c r="F950" s="292">
        <v>68657300</v>
      </c>
      <c r="G950" s="292">
        <v>69191900</v>
      </c>
      <c r="H950" s="292">
        <v>69191900</v>
      </c>
      <c r="I950" s="293">
        <v>100.77864990321494</v>
      </c>
      <c r="J950" s="294">
        <v>100</v>
      </c>
    </row>
    <row r="951" spans="1:10" ht="23.25" customHeight="1" x14ac:dyDescent="0.3">
      <c r="A951" s="290" t="s">
        <v>363</v>
      </c>
      <c r="B951" s="291" t="s">
        <v>1385</v>
      </c>
      <c r="C951" s="291" t="s">
        <v>1363</v>
      </c>
      <c r="D951" s="291" t="s">
        <v>878</v>
      </c>
      <c r="E951" s="291" t="s">
        <v>364</v>
      </c>
      <c r="F951" s="292">
        <v>68657300</v>
      </c>
      <c r="G951" s="292">
        <v>69191900</v>
      </c>
      <c r="H951" s="292">
        <v>69191900</v>
      </c>
      <c r="I951" s="293">
        <v>100.77864990321494</v>
      </c>
      <c r="J951" s="294">
        <v>100</v>
      </c>
    </row>
    <row r="952" spans="1:10" ht="113.25" customHeight="1" x14ac:dyDescent="0.3">
      <c r="A952" s="290" t="s">
        <v>1656</v>
      </c>
      <c r="B952" s="291" t="s">
        <v>1385</v>
      </c>
      <c r="C952" s="291" t="s">
        <v>1363</v>
      </c>
      <c r="D952" s="291" t="s">
        <v>1657</v>
      </c>
      <c r="E952" s="291"/>
      <c r="F952" s="292">
        <v>1183290</v>
      </c>
      <c r="G952" s="292">
        <v>1182004.31</v>
      </c>
      <c r="H952" s="292">
        <v>1182004.31</v>
      </c>
      <c r="I952" s="293">
        <v>99.891346161972137</v>
      </c>
      <c r="J952" s="294">
        <v>100</v>
      </c>
    </row>
    <row r="953" spans="1:10" ht="57" customHeight="1" x14ac:dyDescent="0.3">
      <c r="A953" s="290" t="s">
        <v>361</v>
      </c>
      <c r="B953" s="291" t="s">
        <v>1385</v>
      </c>
      <c r="C953" s="291" t="s">
        <v>1363</v>
      </c>
      <c r="D953" s="291" t="s">
        <v>1657</v>
      </c>
      <c r="E953" s="291" t="s">
        <v>362</v>
      </c>
      <c r="F953" s="292">
        <v>1183290</v>
      </c>
      <c r="G953" s="292">
        <v>1182004.31</v>
      </c>
      <c r="H953" s="292">
        <v>1182004.31</v>
      </c>
      <c r="I953" s="293">
        <v>99.891346161972137</v>
      </c>
      <c r="J953" s="294">
        <v>100</v>
      </c>
    </row>
    <row r="954" spans="1:10" ht="23.25" customHeight="1" x14ac:dyDescent="0.3">
      <c r="A954" s="290" t="s">
        <v>363</v>
      </c>
      <c r="B954" s="291" t="s">
        <v>1385</v>
      </c>
      <c r="C954" s="291" t="s">
        <v>1363</v>
      </c>
      <c r="D954" s="291" t="s">
        <v>1657</v>
      </c>
      <c r="E954" s="291" t="s">
        <v>364</v>
      </c>
      <c r="F954" s="292">
        <v>1183290</v>
      </c>
      <c r="G954" s="292">
        <v>1182004.31</v>
      </c>
      <c r="H954" s="292">
        <v>1182004.31</v>
      </c>
      <c r="I954" s="293">
        <v>99.891346161972137</v>
      </c>
      <c r="J954" s="294">
        <v>100</v>
      </c>
    </row>
    <row r="955" spans="1:10" ht="79.5" customHeight="1" x14ac:dyDescent="0.3">
      <c r="A955" s="290" t="s">
        <v>1448</v>
      </c>
      <c r="B955" s="291" t="s">
        <v>1385</v>
      </c>
      <c r="C955" s="291" t="s">
        <v>1363</v>
      </c>
      <c r="D955" s="291" t="s">
        <v>447</v>
      </c>
      <c r="E955" s="291"/>
      <c r="F955" s="292">
        <v>286251900</v>
      </c>
      <c r="G955" s="292">
        <v>333337600</v>
      </c>
      <c r="H955" s="292">
        <v>331408000.99000001</v>
      </c>
      <c r="I955" s="293">
        <v>115.77495240730281</v>
      </c>
      <c r="J955" s="294">
        <v>99.421127706565358</v>
      </c>
    </row>
    <row r="956" spans="1:10" ht="45.75" customHeight="1" x14ac:dyDescent="0.3">
      <c r="A956" s="290" t="s">
        <v>1100</v>
      </c>
      <c r="B956" s="291" t="s">
        <v>1385</v>
      </c>
      <c r="C956" s="291" t="s">
        <v>1363</v>
      </c>
      <c r="D956" s="291" t="s">
        <v>454</v>
      </c>
      <c r="E956" s="291"/>
      <c r="F956" s="292">
        <v>286251900</v>
      </c>
      <c r="G956" s="292">
        <v>333337600</v>
      </c>
      <c r="H956" s="292">
        <v>331408000.99000001</v>
      </c>
      <c r="I956" s="293">
        <v>115.77495240730281</v>
      </c>
      <c r="J956" s="294">
        <v>99.421127706565358</v>
      </c>
    </row>
    <row r="957" spans="1:10" ht="23.25" customHeight="1" x14ac:dyDescent="0.3">
      <c r="A957" s="290" t="s">
        <v>879</v>
      </c>
      <c r="B957" s="291" t="s">
        <v>1385</v>
      </c>
      <c r="C957" s="291" t="s">
        <v>1363</v>
      </c>
      <c r="D957" s="291" t="s">
        <v>880</v>
      </c>
      <c r="E957" s="291"/>
      <c r="F957" s="292">
        <v>10000000</v>
      </c>
      <c r="G957" s="292">
        <v>48201000</v>
      </c>
      <c r="H957" s="292">
        <v>47016526.18</v>
      </c>
      <c r="I957" s="293">
        <v>470.1652618</v>
      </c>
      <c r="J957" s="294">
        <v>97.542636418331568</v>
      </c>
    </row>
    <row r="958" spans="1:10" ht="57" customHeight="1" x14ac:dyDescent="0.3">
      <c r="A958" s="290" t="s">
        <v>361</v>
      </c>
      <c r="B958" s="291" t="s">
        <v>1385</v>
      </c>
      <c r="C958" s="291" t="s">
        <v>1363</v>
      </c>
      <c r="D958" s="291" t="s">
        <v>880</v>
      </c>
      <c r="E958" s="291" t="s">
        <v>362</v>
      </c>
      <c r="F958" s="292">
        <v>10000000</v>
      </c>
      <c r="G958" s="292">
        <v>48201000</v>
      </c>
      <c r="H958" s="292">
        <v>47016526.18</v>
      </c>
      <c r="I958" s="293">
        <v>470.1652618</v>
      </c>
      <c r="J958" s="294">
        <v>97.542636418331568</v>
      </c>
    </row>
    <row r="959" spans="1:10" ht="23.25" customHeight="1" x14ac:dyDescent="0.3">
      <c r="A959" s="290" t="s">
        <v>363</v>
      </c>
      <c r="B959" s="291" t="s">
        <v>1385</v>
      </c>
      <c r="C959" s="291" t="s">
        <v>1363</v>
      </c>
      <c r="D959" s="291" t="s">
        <v>880</v>
      </c>
      <c r="E959" s="291" t="s">
        <v>364</v>
      </c>
      <c r="F959" s="292">
        <v>10000000</v>
      </c>
      <c r="G959" s="292">
        <v>48201000</v>
      </c>
      <c r="H959" s="292">
        <v>47016526.18</v>
      </c>
      <c r="I959" s="293">
        <v>470.1652618</v>
      </c>
      <c r="J959" s="294">
        <v>97.542636418331568</v>
      </c>
    </row>
    <row r="960" spans="1:10" ht="57" customHeight="1" x14ac:dyDescent="0.3">
      <c r="A960" s="290" t="s">
        <v>881</v>
      </c>
      <c r="B960" s="291" t="s">
        <v>1385</v>
      </c>
      <c r="C960" s="291" t="s">
        <v>1363</v>
      </c>
      <c r="D960" s="291" t="s">
        <v>882</v>
      </c>
      <c r="E960" s="291"/>
      <c r="F960" s="292">
        <v>276251900</v>
      </c>
      <c r="G960" s="292">
        <v>285136600</v>
      </c>
      <c r="H960" s="292">
        <v>284391474.81</v>
      </c>
      <c r="I960" s="293">
        <v>102.94643215485577</v>
      </c>
      <c r="J960" s="294">
        <v>99.738677816176519</v>
      </c>
    </row>
    <row r="961" spans="1:10" ht="57" customHeight="1" x14ac:dyDescent="0.3">
      <c r="A961" s="290" t="s">
        <v>361</v>
      </c>
      <c r="B961" s="291" t="s">
        <v>1385</v>
      </c>
      <c r="C961" s="291" t="s">
        <v>1363</v>
      </c>
      <c r="D961" s="291" t="s">
        <v>882</v>
      </c>
      <c r="E961" s="291" t="s">
        <v>362</v>
      </c>
      <c r="F961" s="292">
        <v>276251900</v>
      </c>
      <c r="G961" s="292">
        <v>285136600</v>
      </c>
      <c r="H961" s="292">
        <v>284391474.81</v>
      </c>
      <c r="I961" s="293">
        <v>102.94643215485577</v>
      </c>
      <c r="J961" s="294">
        <v>99.738677816176519</v>
      </c>
    </row>
    <row r="962" spans="1:10" ht="23.25" customHeight="1" x14ac:dyDescent="0.3">
      <c r="A962" s="290" t="s">
        <v>363</v>
      </c>
      <c r="B962" s="291" t="s">
        <v>1385</v>
      </c>
      <c r="C962" s="291" t="s">
        <v>1363</v>
      </c>
      <c r="D962" s="291" t="s">
        <v>882</v>
      </c>
      <c r="E962" s="291" t="s">
        <v>364</v>
      </c>
      <c r="F962" s="292">
        <v>276251900</v>
      </c>
      <c r="G962" s="292">
        <v>285136600</v>
      </c>
      <c r="H962" s="292">
        <v>284391474.81</v>
      </c>
      <c r="I962" s="293">
        <v>102.94643215485577</v>
      </c>
      <c r="J962" s="294">
        <v>99.738677816176519</v>
      </c>
    </row>
    <row r="963" spans="1:10" ht="90.75" customHeight="1" x14ac:dyDescent="0.3">
      <c r="A963" s="290" t="s">
        <v>1433</v>
      </c>
      <c r="B963" s="291" t="s">
        <v>1385</v>
      </c>
      <c r="C963" s="291" t="s">
        <v>1363</v>
      </c>
      <c r="D963" s="291" t="s">
        <v>1101</v>
      </c>
      <c r="E963" s="291"/>
      <c r="F963" s="292">
        <v>391476500</v>
      </c>
      <c r="G963" s="292">
        <v>252674688.06999999</v>
      </c>
      <c r="H963" s="292">
        <v>246698304.22999999</v>
      </c>
      <c r="I963" s="293">
        <v>63.017398037940978</v>
      </c>
      <c r="J963" s="294">
        <v>97.634751669963734</v>
      </c>
    </row>
    <row r="964" spans="1:10" ht="147" customHeight="1" x14ac:dyDescent="0.3">
      <c r="A964" s="290" t="s">
        <v>1434</v>
      </c>
      <c r="B964" s="291" t="s">
        <v>1385</v>
      </c>
      <c r="C964" s="291" t="s">
        <v>1363</v>
      </c>
      <c r="D964" s="291" t="s">
        <v>1435</v>
      </c>
      <c r="E964" s="291"/>
      <c r="F964" s="292">
        <v>1530000</v>
      </c>
      <c r="G964" s="292">
        <v>66894571</v>
      </c>
      <c r="H964" s="292">
        <v>65378833.049999997</v>
      </c>
      <c r="I964" s="293">
        <v>4273.1263431372545</v>
      </c>
      <c r="J964" s="294">
        <v>97.734139067877408</v>
      </c>
    </row>
    <row r="965" spans="1:10" ht="57" customHeight="1" x14ac:dyDescent="0.3">
      <c r="A965" s="290" t="s">
        <v>1658</v>
      </c>
      <c r="B965" s="291" t="s">
        <v>1385</v>
      </c>
      <c r="C965" s="291" t="s">
        <v>1363</v>
      </c>
      <c r="D965" s="291" t="s">
        <v>1659</v>
      </c>
      <c r="E965" s="291"/>
      <c r="F965" s="292">
        <v>1530000</v>
      </c>
      <c r="G965" s="292">
        <v>1530000</v>
      </c>
      <c r="H965" s="292">
        <v>1529959.79</v>
      </c>
      <c r="I965" s="293">
        <v>99.997371895424834</v>
      </c>
      <c r="J965" s="294">
        <v>99.997371895424834</v>
      </c>
    </row>
    <row r="966" spans="1:10" ht="57" customHeight="1" x14ac:dyDescent="0.3">
      <c r="A966" s="290" t="s">
        <v>361</v>
      </c>
      <c r="B966" s="291" t="s">
        <v>1385</v>
      </c>
      <c r="C966" s="291" t="s">
        <v>1363</v>
      </c>
      <c r="D966" s="291" t="s">
        <v>1659</v>
      </c>
      <c r="E966" s="291" t="s">
        <v>362</v>
      </c>
      <c r="F966" s="292">
        <v>1530000</v>
      </c>
      <c r="G966" s="292">
        <v>1530000</v>
      </c>
      <c r="H966" s="292">
        <v>1529959.79</v>
      </c>
      <c r="I966" s="293">
        <v>99.997371895424834</v>
      </c>
      <c r="J966" s="294">
        <v>99.997371895424834</v>
      </c>
    </row>
    <row r="967" spans="1:10" ht="23.25" customHeight="1" x14ac:dyDescent="0.3">
      <c r="A967" s="290" t="s">
        <v>363</v>
      </c>
      <c r="B967" s="291" t="s">
        <v>1385</v>
      </c>
      <c r="C967" s="291" t="s">
        <v>1363</v>
      </c>
      <c r="D967" s="291" t="s">
        <v>1659</v>
      </c>
      <c r="E967" s="291" t="s">
        <v>364</v>
      </c>
      <c r="F967" s="292">
        <v>1530000</v>
      </c>
      <c r="G967" s="292">
        <v>1530000</v>
      </c>
      <c r="H967" s="292">
        <v>1529959.79</v>
      </c>
      <c r="I967" s="293">
        <v>99.997371895424834</v>
      </c>
      <c r="J967" s="294">
        <v>99.997371895424834</v>
      </c>
    </row>
    <row r="968" spans="1:10" ht="68.25" customHeight="1" x14ac:dyDescent="0.3">
      <c r="A968" s="290" t="s">
        <v>1449</v>
      </c>
      <c r="B968" s="291" t="s">
        <v>1385</v>
      </c>
      <c r="C968" s="291" t="s">
        <v>1363</v>
      </c>
      <c r="D968" s="291" t="s">
        <v>1450</v>
      </c>
      <c r="E968" s="291"/>
      <c r="F968" s="292">
        <v>0</v>
      </c>
      <c r="G968" s="292">
        <v>65364571</v>
      </c>
      <c r="H968" s="292">
        <v>63848873.259999998</v>
      </c>
      <c r="I968" s="293">
        <v>0</v>
      </c>
      <c r="J968" s="294">
        <v>97.681163179362102</v>
      </c>
    </row>
    <row r="969" spans="1:10" ht="45.75" customHeight="1" x14ac:dyDescent="0.3">
      <c r="A969" s="290" t="s">
        <v>329</v>
      </c>
      <c r="B969" s="291" t="s">
        <v>1385</v>
      </c>
      <c r="C969" s="291" t="s">
        <v>1363</v>
      </c>
      <c r="D969" s="291" t="s">
        <v>1450</v>
      </c>
      <c r="E969" s="291" t="s">
        <v>330</v>
      </c>
      <c r="F969" s="292">
        <v>0</v>
      </c>
      <c r="G969" s="292">
        <v>56056648</v>
      </c>
      <c r="H969" s="292">
        <v>54943678.159999996</v>
      </c>
      <c r="I969" s="293">
        <v>0</v>
      </c>
      <c r="J969" s="294">
        <v>98.014562269224513</v>
      </c>
    </row>
    <row r="970" spans="1:10" ht="45.75" customHeight="1" x14ac:dyDescent="0.3">
      <c r="A970" s="290" t="s">
        <v>331</v>
      </c>
      <c r="B970" s="291" t="s">
        <v>1385</v>
      </c>
      <c r="C970" s="291" t="s">
        <v>1363</v>
      </c>
      <c r="D970" s="291" t="s">
        <v>1450</v>
      </c>
      <c r="E970" s="291" t="s">
        <v>332</v>
      </c>
      <c r="F970" s="292">
        <v>0</v>
      </c>
      <c r="G970" s="292">
        <v>56056648</v>
      </c>
      <c r="H970" s="292">
        <v>54943678.159999996</v>
      </c>
      <c r="I970" s="293">
        <v>0</v>
      </c>
      <c r="J970" s="294">
        <v>98.014562269224513</v>
      </c>
    </row>
    <row r="971" spans="1:10" ht="57" customHeight="1" x14ac:dyDescent="0.3">
      <c r="A971" s="290" t="s">
        <v>361</v>
      </c>
      <c r="B971" s="291" t="s">
        <v>1385</v>
      </c>
      <c r="C971" s="291" t="s">
        <v>1363</v>
      </c>
      <c r="D971" s="291" t="s">
        <v>1450</v>
      </c>
      <c r="E971" s="291" t="s">
        <v>362</v>
      </c>
      <c r="F971" s="292">
        <v>0</v>
      </c>
      <c r="G971" s="292">
        <v>9307923</v>
      </c>
      <c r="H971" s="292">
        <v>8905195.0999999996</v>
      </c>
      <c r="I971" s="293">
        <v>0</v>
      </c>
      <c r="J971" s="294">
        <v>95.673278560641293</v>
      </c>
    </row>
    <row r="972" spans="1:10" ht="23.25" customHeight="1" x14ac:dyDescent="0.3">
      <c r="A972" s="290" t="s">
        <v>363</v>
      </c>
      <c r="B972" s="291" t="s">
        <v>1385</v>
      </c>
      <c r="C972" s="291" t="s">
        <v>1363</v>
      </c>
      <c r="D972" s="291" t="s">
        <v>1450</v>
      </c>
      <c r="E972" s="291" t="s">
        <v>364</v>
      </c>
      <c r="F972" s="292">
        <v>0</v>
      </c>
      <c r="G972" s="292">
        <v>9307923</v>
      </c>
      <c r="H972" s="292">
        <v>8905195.0999999996</v>
      </c>
      <c r="I972" s="293">
        <v>0</v>
      </c>
      <c r="J972" s="294">
        <v>95.673278560641293</v>
      </c>
    </row>
    <row r="973" spans="1:10" ht="23.25" customHeight="1" x14ac:dyDescent="0.3">
      <c r="A973" s="290" t="s">
        <v>445</v>
      </c>
      <c r="B973" s="291" t="s">
        <v>1385</v>
      </c>
      <c r="C973" s="291" t="s">
        <v>1363</v>
      </c>
      <c r="D973" s="291" t="s">
        <v>1102</v>
      </c>
      <c r="E973" s="291"/>
      <c r="F973" s="292">
        <v>389946500</v>
      </c>
      <c r="G973" s="292">
        <v>185780117.06999999</v>
      </c>
      <c r="H973" s="292">
        <v>181319471.18000001</v>
      </c>
      <c r="I973" s="293">
        <v>46.49855074478166</v>
      </c>
      <c r="J973" s="294">
        <v>97.598964862144385</v>
      </c>
    </row>
    <row r="974" spans="1:10" ht="102" customHeight="1" x14ac:dyDescent="0.3">
      <c r="A974" s="290" t="s">
        <v>1660</v>
      </c>
      <c r="B974" s="291" t="s">
        <v>1385</v>
      </c>
      <c r="C974" s="291" t="s">
        <v>1363</v>
      </c>
      <c r="D974" s="291" t="s">
        <v>1661</v>
      </c>
      <c r="E974" s="291"/>
      <c r="F974" s="292">
        <v>9889800</v>
      </c>
      <c r="G974" s="292">
        <v>10109217.07</v>
      </c>
      <c r="H974" s="292">
        <v>10109217.07</v>
      </c>
      <c r="I974" s="293">
        <v>102.21861989120104</v>
      </c>
      <c r="J974" s="294">
        <v>100</v>
      </c>
    </row>
    <row r="975" spans="1:10" ht="57" customHeight="1" x14ac:dyDescent="0.3">
      <c r="A975" s="290" t="s">
        <v>361</v>
      </c>
      <c r="B975" s="291" t="s">
        <v>1385</v>
      </c>
      <c r="C975" s="291" t="s">
        <v>1363</v>
      </c>
      <c r="D975" s="291" t="s">
        <v>1661</v>
      </c>
      <c r="E975" s="291" t="s">
        <v>362</v>
      </c>
      <c r="F975" s="292">
        <v>9889800</v>
      </c>
      <c r="G975" s="292">
        <v>10109217.07</v>
      </c>
      <c r="H975" s="292">
        <v>10109217.07</v>
      </c>
      <c r="I975" s="293">
        <v>102.21861989120104</v>
      </c>
      <c r="J975" s="294">
        <v>100</v>
      </c>
    </row>
    <row r="976" spans="1:10" ht="23.25" customHeight="1" x14ac:dyDescent="0.3">
      <c r="A976" s="290" t="s">
        <v>363</v>
      </c>
      <c r="B976" s="291" t="s">
        <v>1385</v>
      </c>
      <c r="C976" s="291" t="s">
        <v>1363</v>
      </c>
      <c r="D976" s="291" t="s">
        <v>1661</v>
      </c>
      <c r="E976" s="291" t="s">
        <v>364</v>
      </c>
      <c r="F976" s="292">
        <v>9889800</v>
      </c>
      <c r="G976" s="292">
        <v>10109217.07</v>
      </c>
      <c r="H976" s="292">
        <v>10109217.07</v>
      </c>
      <c r="I976" s="293">
        <v>102.21861989120104</v>
      </c>
      <c r="J976" s="294">
        <v>100</v>
      </c>
    </row>
    <row r="977" spans="1:10" ht="102" customHeight="1" x14ac:dyDescent="0.3">
      <c r="A977" s="290" t="s">
        <v>457</v>
      </c>
      <c r="B977" s="291" t="s">
        <v>1385</v>
      </c>
      <c r="C977" s="291" t="s">
        <v>1363</v>
      </c>
      <c r="D977" s="291" t="s">
        <v>883</v>
      </c>
      <c r="E977" s="291"/>
      <c r="F977" s="292">
        <v>380056700</v>
      </c>
      <c r="G977" s="292">
        <v>175670900</v>
      </c>
      <c r="H977" s="292">
        <v>171210254.11000001</v>
      </c>
      <c r="I977" s="293">
        <v>45.048608302392779</v>
      </c>
      <c r="J977" s="294">
        <v>97.460794081432951</v>
      </c>
    </row>
    <row r="978" spans="1:10" ht="45.75" customHeight="1" x14ac:dyDescent="0.3">
      <c r="A978" s="290" t="s">
        <v>329</v>
      </c>
      <c r="B978" s="291" t="s">
        <v>1385</v>
      </c>
      <c r="C978" s="291" t="s">
        <v>1363</v>
      </c>
      <c r="D978" s="291" t="s">
        <v>883</v>
      </c>
      <c r="E978" s="291" t="s">
        <v>330</v>
      </c>
      <c r="F978" s="292">
        <v>380056700</v>
      </c>
      <c r="G978" s="292">
        <v>175670900</v>
      </c>
      <c r="H978" s="292">
        <v>171210254.11000001</v>
      </c>
      <c r="I978" s="293">
        <v>45.048608302392779</v>
      </c>
      <c r="J978" s="294">
        <v>97.460794081432951</v>
      </c>
    </row>
    <row r="979" spans="1:10" ht="45.75" customHeight="1" x14ac:dyDescent="0.3">
      <c r="A979" s="290" t="s">
        <v>331</v>
      </c>
      <c r="B979" s="291" t="s">
        <v>1385</v>
      </c>
      <c r="C979" s="291" t="s">
        <v>1363</v>
      </c>
      <c r="D979" s="291" t="s">
        <v>883</v>
      </c>
      <c r="E979" s="291" t="s">
        <v>332</v>
      </c>
      <c r="F979" s="292">
        <v>380056700</v>
      </c>
      <c r="G979" s="292">
        <v>175670900</v>
      </c>
      <c r="H979" s="292">
        <v>171210254.11000001</v>
      </c>
      <c r="I979" s="293">
        <v>45.048608302392779</v>
      </c>
      <c r="J979" s="294">
        <v>97.460794081432951</v>
      </c>
    </row>
    <row r="980" spans="1:10" ht="23.25" customHeight="1" x14ac:dyDescent="0.3">
      <c r="A980" s="290" t="s">
        <v>1103</v>
      </c>
      <c r="B980" s="291" t="s">
        <v>1385</v>
      </c>
      <c r="C980" s="291" t="s">
        <v>1363</v>
      </c>
      <c r="D980" s="291" t="s">
        <v>1104</v>
      </c>
      <c r="E980" s="291"/>
      <c r="F980" s="292">
        <v>77922800</v>
      </c>
      <c r="G980" s="292">
        <v>100411136</v>
      </c>
      <c r="H980" s="292">
        <v>100268460.95999999</v>
      </c>
      <c r="I980" s="293">
        <v>128.67666582823</v>
      </c>
      <c r="J980" s="294">
        <v>99.857909146650812</v>
      </c>
    </row>
    <row r="981" spans="1:10" ht="57" customHeight="1" x14ac:dyDescent="0.3">
      <c r="A981" s="290" t="s">
        <v>1451</v>
      </c>
      <c r="B981" s="291" t="s">
        <v>1385</v>
      </c>
      <c r="C981" s="291" t="s">
        <v>1363</v>
      </c>
      <c r="D981" s="291" t="s">
        <v>1105</v>
      </c>
      <c r="E981" s="291"/>
      <c r="F981" s="292">
        <v>77922800</v>
      </c>
      <c r="G981" s="292">
        <v>100411136</v>
      </c>
      <c r="H981" s="292">
        <v>100268460.95999999</v>
      </c>
      <c r="I981" s="293">
        <v>128.67666582823</v>
      </c>
      <c r="J981" s="294">
        <v>99.857909146650812</v>
      </c>
    </row>
    <row r="982" spans="1:10" ht="45.75" customHeight="1" x14ac:dyDescent="0.3">
      <c r="A982" s="290" t="s">
        <v>1452</v>
      </c>
      <c r="B982" s="291" t="s">
        <v>1385</v>
      </c>
      <c r="C982" s="291" t="s">
        <v>1363</v>
      </c>
      <c r="D982" s="291" t="s">
        <v>884</v>
      </c>
      <c r="E982" s="291"/>
      <c r="F982" s="292">
        <v>400000</v>
      </c>
      <c r="G982" s="292">
        <v>20385729.5</v>
      </c>
      <c r="H982" s="292">
        <v>20243054.460000001</v>
      </c>
      <c r="I982" s="293">
        <v>5060.7636150000008</v>
      </c>
      <c r="J982" s="294">
        <v>99.300122961015461</v>
      </c>
    </row>
    <row r="983" spans="1:10" ht="57" customHeight="1" x14ac:dyDescent="0.3">
      <c r="A983" s="290" t="s">
        <v>361</v>
      </c>
      <c r="B983" s="291" t="s">
        <v>1385</v>
      </c>
      <c r="C983" s="291" t="s">
        <v>1363</v>
      </c>
      <c r="D983" s="291" t="s">
        <v>884</v>
      </c>
      <c r="E983" s="291" t="s">
        <v>362</v>
      </c>
      <c r="F983" s="292">
        <v>400000</v>
      </c>
      <c r="G983" s="292">
        <v>20385729.5</v>
      </c>
      <c r="H983" s="292">
        <v>20243054.460000001</v>
      </c>
      <c r="I983" s="293">
        <v>5060.7636150000008</v>
      </c>
      <c r="J983" s="294">
        <v>99.300122961015461</v>
      </c>
    </row>
    <row r="984" spans="1:10" ht="23.25" customHeight="1" x14ac:dyDescent="0.3">
      <c r="A984" s="290" t="s">
        <v>427</v>
      </c>
      <c r="B984" s="291" t="s">
        <v>1385</v>
      </c>
      <c r="C984" s="291" t="s">
        <v>1363</v>
      </c>
      <c r="D984" s="291" t="s">
        <v>884</v>
      </c>
      <c r="E984" s="291" t="s">
        <v>428</v>
      </c>
      <c r="F984" s="292">
        <v>400000</v>
      </c>
      <c r="G984" s="292">
        <v>20385729.5</v>
      </c>
      <c r="H984" s="292">
        <v>20243054.460000001</v>
      </c>
      <c r="I984" s="293">
        <v>5060.7636150000008</v>
      </c>
      <c r="J984" s="294">
        <v>99.300122961015461</v>
      </c>
    </row>
    <row r="985" spans="1:10" ht="57" customHeight="1" x14ac:dyDescent="0.3">
      <c r="A985" s="290" t="s">
        <v>885</v>
      </c>
      <c r="B985" s="291" t="s">
        <v>1385</v>
      </c>
      <c r="C985" s="291" t="s">
        <v>1363</v>
      </c>
      <c r="D985" s="291" t="s">
        <v>886</v>
      </c>
      <c r="E985" s="291"/>
      <c r="F985" s="292">
        <v>77522800</v>
      </c>
      <c r="G985" s="292">
        <v>80025406.5</v>
      </c>
      <c r="H985" s="292">
        <v>80025406.5</v>
      </c>
      <c r="I985" s="293">
        <v>103.22821995593554</v>
      </c>
      <c r="J985" s="294">
        <v>100</v>
      </c>
    </row>
    <row r="986" spans="1:10" ht="57" customHeight="1" x14ac:dyDescent="0.3">
      <c r="A986" s="290" t="s">
        <v>361</v>
      </c>
      <c r="B986" s="291" t="s">
        <v>1385</v>
      </c>
      <c r="C986" s="291" t="s">
        <v>1363</v>
      </c>
      <c r="D986" s="291" t="s">
        <v>886</v>
      </c>
      <c r="E986" s="291" t="s">
        <v>362</v>
      </c>
      <c r="F986" s="292">
        <v>77522800</v>
      </c>
      <c r="G986" s="292">
        <v>80025406.5</v>
      </c>
      <c r="H986" s="292">
        <v>80025406.5</v>
      </c>
      <c r="I986" s="293">
        <v>103.22821995593554</v>
      </c>
      <c r="J986" s="294">
        <v>100</v>
      </c>
    </row>
    <row r="987" spans="1:10" ht="23.25" customHeight="1" x14ac:dyDescent="0.3">
      <c r="A987" s="290" t="s">
        <v>427</v>
      </c>
      <c r="B987" s="291" t="s">
        <v>1385</v>
      </c>
      <c r="C987" s="291" t="s">
        <v>1363</v>
      </c>
      <c r="D987" s="291" t="s">
        <v>886</v>
      </c>
      <c r="E987" s="291" t="s">
        <v>428</v>
      </c>
      <c r="F987" s="292">
        <v>77522800</v>
      </c>
      <c r="G987" s="292">
        <v>80025406.5</v>
      </c>
      <c r="H987" s="292">
        <v>80025406.5</v>
      </c>
      <c r="I987" s="293">
        <v>103.22821995593554</v>
      </c>
      <c r="J987" s="294">
        <v>100</v>
      </c>
    </row>
    <row r="988" spans="1:10" ht="34.5" customHeight="1" x14ac:dyDescent="0.3">
      <c r="A988" s="290" t="s">
        <v>946</v>
      </c>
      <c r="B988" s="291" t="s">
        <v>1385</v>
      </c>
      <c r="C988" s="291" t="s">
        <v>1363</v>
      </c>
      <c r="D988" s="291" t="s">
        <v>449</v>
      </c>
      <c r="E988" s="291"/>
      <c r="F988" s="292">
        <v>0</v>
      </c>
      <c r="G988" s="292">
        <v>996010</v>
      </c>
      <c r="H988" s="292">
        <v>924419.15</v>
      </c>
      <c r="I988" s="293">
        <v>0</v>
      </c>
      <c r="J988" s="294">
        <v>92.812235820925494</v>
      </c>
    </row>
    <row r="989" spans="1:10" ht="23.25" customHeight="1" x14ac:dyDescent="0.3">
      <c r="A989" s="290" t="s">
        <v>1117</v>
      </c>
      <c r="B989" s="291" t="s">
        <v>1385</v>
      </c>
      <c r="C989" s="291" t="s">
        <v>1363</v>
      </c>
      <c r="D989" s="291" t="s">
        <v>450</v>
      </c>
      <c r="E989" s="291"/>
      <c r="F989" s="292">
        <v>0</v>
      </c>
      <c r="G989" s="292">
        <v>996010</v>
      </c>
      <c r="H989" s="292">
        <v>924419.15</v>
      </c>
      <c r="I989" s="293">
        <v>0</v>
      </c>
      <c r="J989" s="294">
        <v>92.812235820925494</v>
      </c>
    </row>
    <row r="990" spans="1:10" ht="79.5" customHeight="1" x14ac:dyDescent="0.3">
      <c r="A990" s="290" t="s">
        <v>1118</v>
      </c>
      <c r="B990" s="291" t="s">
        <v>1385</v>
      </c>
      <c r="C990" s="291" t="s">
        <v>1363</v>
      </c>
      <c r="D990" s="291" t="s">
        <v>451</v>
      </c>
      <c r="E990" s="291"/>
      <c r="F990" s="292">
        <v>0</v>
      </c>
      <c r="G990" s="292">
        <v>996010</v>
      </c>
      <c r="H990" s="292">
        <v>924419.15</v>
      </c>
      <c r="I990" s="293">
        <v>0</v>
      </c>
      <c r="J990" s="294">
        <v>92.812235820925494</v>
      </c>
    </row>
    <row r="991" spans="1:10" ht="113.25" customHeight="1" x14ac:dyDescent="0.3">
      <c r="A991" s="290" t="s">
        <v>913</v>
      </c>
      <c r="B991" s="291" t="s">
        <v>1385</v>
      </c>
      <c r="C991" s="291" t="s">
        <v>1363</v>
      </c>
      <c r="D991" s="291" t="s">
        <v>914</v>
      </c>
      <c r="E991" s="291"/>
      <c r="F991" s="292">
        <v>0</v>
      </c>
      <c r="G991" s="292">
        <v>996010</v>
      </c>
      <c r="H991" s="292">
        <v>924419.15</v>
      </c>
      <c r="I991" s="293">
        <v>0</v>
      </c>
      <c r="J991" s="294">
        <v>92.812235820925494</v>
      </c>
    </row>
    <row r="992" spans="1:10" ht="57" customHeight="1" x14ac:dyDescent="0.3">
      <c r="A992" s="290" t="s">
        <v>361</v>
      </c>
      <c r="B992" s="291" t="s">
        <v>1385</v>
      </c>
      <c r="C992" s="291" t="s">
        <v>1363</v>
      </c>
      <c r="D992" s="291" t="s">
        <v>914</v>
      </c>
      <c r="E992" s="291" t="s">
        <v>362</v>
      </c>
      <c r="F992" s="292">
        <v>0</v>
      </c>
      <c r="G992" s="292">
        <v>996010</v>
      </c>
      <c r="H992" s="292">
        <v>924419.15</v>
      </c>
      <c r="I992" s="293">
        <v>0</v>
      </c>
      <c r="J992" s="294">
        <v>92.812235820925494</v>
      </c>
    </row>
    <row r="993" spans="1:10" ht="23.25" customHeight="1" x14ac:dyDescent="0.3">
      <c r="A993" s="290" t="s">
        <v>363</v>
      </c>
      <c r="B993" s="291" t="s">
        <v>1385</v>
      </c>
      <c r="C993" s="291" t="s">
        <v>1363</v>
      </c>
      <c r="D993" s="291" t="s">
        <v>914</v>
      </c>
      <c r="E993" s="291" t="s">
        <v>364</v>
      </c>
      <c r="F993" s="292">
        <v>0</v>
      </c>
      <c r="G993" s="292">
        <v>996010</v>
      </c>
      <c r="H993" s="292">
        <v>924419.15</v>
      </c>
      <c r="I993" s="293">
        <v>0</v>
      </c>
      <c r="J993" s="294">
        <v>92.812235820925494</v>
      </c>
    </row>
    <row r="994" spans="1:10" ht="57" customHeight="1" x14ac:dyDescent="0.3">
      <c r="A994" s="290" t="s">
        <v>998</v>
      </c>
      <c r="B994" s="291" t="s">
        <v>1385</v>
      </c>
      <c r="C994" s="291" t="s">
        <v>1363</v>
      </c>
      <c r="D994" s="291" t="s">
        <v>471</v>
      </c>
      <c r="E994" s="291"/>
      <c r="F994" s="292">
        <v>2130000</v>
      </c>
      <c r="G994" s="292">
        <v>2618964</v>
      </c>
      <c r="H994" s="292">
        <v>2579251.59</v>
      </c>
      <c r="I994" s="293">
        <v>121.09162394366197</v>
      </c>
      <c r="J994" s="294">
        <v>98.483659569203695</v>
      </c>
    </row>
    <row r="995" spans="1:10" ht="34.5" customHeight="1" x14ac:dyDescent="0.3">
      <c r="A995" s="290" t="s">
        <v>1005</v>
      </c>
      <c r="B995" s="291" t="s">
        <v>1385</v>
      </c>
      <c r="C995" s="291" t="s">
        <v>1363</v>
      </c>
      <c r="D995" s="291" t="s">
        <v>472</v>
      </c>
      <c r="E995" s="291"/>
      <c r="F995" s="292">
        <v>2130000</v>
      </c>
      <c r="G995" s="292">
        <v>2618964</v>
      </c>
      <c r="H995" s="292">
        <v>2579251.59</v>
      </c>
      <c r="I995" s="293">
        <v>121.09162394366197</v>
      </c>
      <c r="J995" s="294">
        <v>98.483659569203695</v>
      </c>
    </row>
    <row r="996" spans="1:10" ht="79.5" customHeight="1" x14ac:dyDescent="0.3">
      <c r="A996" s="290" t="s">
        <v>384</v>
      </c>
      <c r="B996" s="291" t="s">
        <v>1385</v>
      </c>
      <c r="C996" s="291" t="s">
        <v>1363</v>
      </c>
      <c r="D996" s="291" t="s">
        <v>1011</v>
      </c>
      <c r="E996" s="291"/>
      <c r="F996" s="292">
        <v>2130000</v>
      </c>
      <c r="G996" s="292">
        <v>2618964</v>
      </c>
      <c r="H996" s="292">
        <v>2579251.59</v>
      </c>
      <c r="I996" s="293">
        <v>121.09162394366197</v>
      </c>
      <c r="J996" s="294">
        <v>98.483659569203695</v>
      </c>
    </row>
    <row r="997" spans="1:10" ht="34.5" customHeight="1" x14ac:dyDescent="0.3">
      <c r="A997" s="290" t="s">
        <v>796</v>
      </c>
      <c r="B997" s="291" t="s">
        <v>1385</v>
      </c>
      <c r="C997" s="291" t="s">
        <v>1363</v>
      </c>
      <c r="D997" s="291" t="s">
        <v>797</v>
      </c>
      <c r="E997" s="291"/>
      <c r="F997" s="292">
        <v>2130000</v>
      </c>
      <c r="G997" s="292">
        <v>2618964</v>
      </c>
      <c r="H997" s="292">
        <v>2579251.59</v>
      </c>
      <c r="I997" s="293">
        <v>121.09162394366197</v>
      </c>
      <c r="J997" s="294">
        <v>98.483659569203695</v>
      </c>
    </row>
    <row r="998" spans="1:10" ht="57" customHeight="1" x14ac:dyDescent="0.3">
      <c r="A998" s="290" t="s">
        <v>361</v>
      </c>
      <c r="B998" s="291" t="s">
        <v>1385</v>
      </c>
      <c r="C998" s="291" t="s">
        <v>1363</v>
      </c>
      <c r="D998" s="291" t="s">
        <v>797</v>
      </c>
      <c r="E998" s="291" t="s">
        <v>362</v>
      </c>
      <c r="F998" s="292">
        <v>2130000</v>
      </c>
      <c r="G998" s="292">
        <v>2618964</v>
      </c>
      <c r="H998" s="292">
        <v>2579251.59</v>
      </c>
      <c r="I998" s="293">
        <v>121.09162394366197</v>
      </c>
      <c r="J998" s="294">
        <v>98.483659569203695</v>
      </c>
    </row>
    <row r="999" spans="1:10" ht="23.25" customHeight="1" x14ac:dyDescent="0.3">
      <c r="A999" s="290" t="s">
        <v>363</v>
      </c>
      <c r="B999" s="291" t="s">
        <v>1385</v>
      </c>
      <c r="C999" s="291" t="s">
        <v>1363</v>
      </c>
      <c r="D999" s="291" t="s">
        <v>797</v>
      </c>
      <c r="E999" s="291" t="s">
        <v>364</v>
      </c>
      <c r="F999" s="292">
        <v>2130000</v>
      </c>
      <c r="G999" s="292">
        <v>2130000</v>
      </c>
      <c r="H999" s="292">
        <v>2109352.2400000002</v>
      </c>
      <c r="I999" s="293">
        <v>99.030621596244146</v>
      </c>
      <c r="J999" s="294">
        <v>99.030621596244146</v>
      </c>
    </row>
    <row r="1000" spans="1:10" ht="23.25" customHeight="1" x14ac:dyDescent="0.3">
      <c r="A1000" s="290" t="s">
        <v>427</v>
      </c>
      <c r="B1000" s="291" t="s">
        <v>1385</v>
      </c>
      <c r="C1000" s="291" t="s">
        <v>1363</v>
      </c>
      <c r="D1000" s="291" t="s">
        <v>797</v>
      </c>
      <c r="E1000" s="291" t="s">
        <v>428</v>
      </c>
      <c r="F1000" s="292">
        <v>0</v>
      </c>
      <c r="G1000" s="292">
        <v>488964</v>
      </c>
      <c r="H1000" s="292">
        <v>469899.35</v>
      </c>
      <c r="I1000" s="293">
        <v>0</v>
      </c>
      <c r="J1000" s="294">
        <v>96.101011526410943</v>
      </c>
    </row>
    <row r="1001" spans="1:10" ht="23.25" customHeight="1" x14ac:dyDescent="0.3">
      <c r="A1001" s="290" t="s">
        <v>461</v>
      </c>
      <c r="B1001" s="291" t="s">
        <v>1385</v>
      </c>
      <c r="C1001" s="291" t="s">
        <v>1366</v>
      </c>
      <c r="D1001" s="291"/>
      <c r="E1001" s="291"/>
      <c r="F1001" s="292">
        <v>29243500</v>
      </c>
      <c r="G1001" s="292">
        <v>29243500</v>
      </c>
      <c r="H1001" s="292">
        <v>22062461.34</v>
      </c>
      <c r="I1001" s="293">
        <v>75.443983586096053</v>
      </c>
      <c r="J1001" s="294">
        <v>75.443983586096053</v>
      </c>
    </row>
    <row r="1002" spans="1:10" ht="23.25" customHeight="1" x14ac:dyDescent="0.3">
      <c r="A1002" s="290" t="s">
        <v>937</v>
      </c>
      <c r="B1002" s="291" t="s">
        <v>1385</v>
      </c>
      <c r="C1002" s="291" t="s">
        <v>1366</v>
      </c>
      <c r="D1002" s="291" t="s">
        <v>425</v>
      </c>
      <c r="E1002" s="291"/>
      <c r="F1002" s="292">
        <v>29243500</v>
      </c>
      <c r="G1002" s="292">
        <v>29243500</v>
      </c>
      <c r="H1002" s="292">
        <v>22062461.34</v>
      </c>
      <c r="I1002" s="293">
        <v>75.443983586096053</v>
      </c>
      <c r="J1002" s="294">
        <v>75.443983586096053</v>
      </c>
    </row>
    <row r="1003" spans="1:10" ht="23.25" customHeight="1" x14ac:dyDescent="0.3">
      <c r="A1003" s="290" t="s">
        <v>446</v>
      </c>
      <c r="B1003" s="291" t="s">
        <v>1385</v>
      </c>
      <c r="C1003" s="291" t="s">
        <v>1366</v>
      </c>
      <c r="D1003" s="291" t="s">
        <v>1106</v>
      </c>
      <c r="E1003" s="291"/>
      <c r="F1003" s="292">
        <v>29243500</v>
      </c>
      <c r="G1003" s="292">
        <v>29243500</v>
      </c>
      <c r="H1003" s="292">
        <v>22062461.34</v>
      </c>
      <c r="I1003" s="293">
        <v>75.443983586096053</v>
      </c>
      <c r="J1003" s="294">
        <v>75.443983586096053</v>
      </c>
    </row>
    <row r="1004" spans="1:10" ht="57" customHeight="1" x14ac:dyDescent="0.3">
      <c r="A1004" s="290" t="s">
        <v>344</v>
      </c>
      <c r="B1004" s="291" t="s">
        <v>1385</v>
      </c>
      <c r="C1004" s="291" t="s">
        <v>1366</v>
      </c>
      <c r="D1004" s="291" t="s">
        <v>1107</v>
      </c>
      <c r="E1004" s="291"/>
      <c r="F1004" s="292">
        <v>29243500</v>
      </c>
      <c r="G1004" s="292">
        <v>29243500</v>
      </c>
      <c r="H1004" s="292">
        <v>22062461.34</v>
      </c>
      <c r="I1004" s="293">
        <v>75.443983586096053</v>
      </c>
      <c r="J1004" s="294">
        <v>75.443983586096053</v>
      </c>
    </row>
    <row r="1005" spans="1:10" ht="34.5" customHeight="1" x14ac:dyDescent="0.3">
      <c r="A1005" s="290" t="s">
        <v>342</v>
      </c>
      <c r="B1005" s="291" t="s">
        <v>1385</v>
      </c>
      <c r="C1005" s="291" t="s">
        <v>1366</v>
      </c>
      <c r="D1005" s="291" t="s">
        <v>889</v>
      </c>
      <c r="E1005" s="291"/>
      <c r="F1005" s="292">
        <v>29243500</v>
      </c>
      <c r="G1005" s="292">
        <v>29243500</v>
      </c>
      <c r="H1005" s="292">
        <v>22062461.34</v>
      </c>
      <c r="I1005" s="293">
        <v>75.443983586096053</v>
      </c>
      <c r="J1005" s="294">
        <v>75.443983586096053</v>
      </c>
    </row>
    <row r="1006" spans="1:10" ht="113.25" customHeight="1" x14ac:dyDescent="0.3">
      <c r="A1006" s="290" t="s">
        <v>326</v>
      </c>
      <c r="B1006" s="291" t="s">
        <v>1385</v>
      </c>
      <c r="C1006" s="291" t="s">
        <v>1366</v>
      </c>
      <c r="D1006" s="291" t="s">
        <v>889</v>
      </c>
      <c r="E1006" s="291" t="s">
        <v>249</v>
      </c>
      <c r="F1006" s="292">
        <v>27938700</v>
      </c>
      <c r="G1006" s="292">
        <v>27938700</v>
      </c>
      <c r="H1006" s="292">
        <v>21153162.59</v>
      </c>
      <c r="I1006" s="293">
        <v>75.712766127271493</v>
      </c>
      <c r="J1006" s="294">
        <v>75.712766127271493</v>
      </c>
    </row>
    <row r="1007" spans="1:10" ht="34.5" customHeight="1" x14ac:dyDescent="0.3">
      <c r="A1007" s="290" t="s">
        <v>327</v>
      </c>
      <c r="B1007" s="291" t="s">
        <v>1385</v>
      </c>
      <c r="C1007" s="291" t="s">
        <v>1366</v>
      </c>
      <c r="D1007" s="291" t="s">
        <v>889</v>
      </c>
      <c r="E1007" s="291" t="s">
        <v>257</v>
      </c>
      <c r="F1007" s="292">
        <v>27938700</v>
      </c>
      <c r="G1007" s="292">
        <v>27938700</v>
      </c>
      <c r="H1007" s="292">
        <v>21153162.59</v>
      </c>
      <c r="I1007" s="293">
        <v>75.712766127271493</v>
      </c>
      <c r="J1007" s="294">
        <v>75.712766127271493</v>
      </c>
    </row>
    <row r="1008" spans="1:10" ht="45.75" customHeight="1" x14ac:dyDescent="0.3">
      <c r="A1008" s="290" t="s">
        <v>329</v>
      </c>
      <c r="B1008" s="291" t="s">
        <v>1385</v>
      </c>
      <c r="C1008" s="291" t="s">
        <v>1366</v>
      </c>
      <c r="D1008" s="291" t="s">
        <v>889</v>
      </c>
      <c r="E1008" s="291" t="s">
        <v>330</v>
      </c>
      <c r="F1008" s="292">
        <v>1304800</v>
      </c>
      <c r="G1008" s="292">
        <v>1304800</v>
      </c>
      <c r="H1008" s="292">
        <v>909298.75</v>
      </c>
      <c r="I1008" s="293">
        <v>69.688745401594105</v>
      </c>
      <c r="J1008" s="294">
        <v>69.688745401594105</v>
      </c>
    </row>
    <row r="1009" spans="1:10" ht="45.75" customHeight="1" x14ac:dyDescent="0.3">
      <c r="A1009" s="290" t="s">
        <v>331</v>
      </c>
      <c r="B1009" s="291" t="s">
        <v>1385</v>
      </c>
      <c r="C1009" s="291" t="s">
        <v>1366</v>
      </c>
      <c r="D1009" s="291" t="s">
        <v>889</v>
      </c>
      <c r="E1009" s="291" t="s">
        <v>332</v>
      </c>
      <c r="F1009" s="292">
        <v>1304800</v>
      </c>
      <c r="G1009" s="292">
        <v>1304800</v>
      </c>
      <c r="H1009" s="292">
        <v>909298.75</v>
      </c>
      <c r="I1009" s="293">
        <v>69.688745401594105</v>
      </c>
      <c r="J1009" s="294">
        <v>69.688745401594105</v>
      </c>
    </row>
    <row r="1010" spans="1:10" ht="15" customHeight="1" x14ac:dyDescent="0.3">
      <c r="A1010" s="290" t="s">
        <v>1662</v>
      </c>
      <c r="B1010" s="291" t="s">
        <v>1394</v>
      </c>
      <c r="C1010" s="291"/>
      <c r="D1010" s="291"/>
      <c r="E1010" s="291"/>
      <c r="F1010" s="292">
        <v>270001600</v>
      </c>
      <c r="G1010" s="292">
        <v>243599030</v>
      </c>
      <c r="H1010" s="292">
        <v>235224219.53999999</v>
      </c>
      <c r="I1010" s="293">
        <v>87.119565047021936</v>
      </c>
      <c r="J1010" s="294">
        <v>96.562050981894302</v>
      </c>
    </row>
    <row r="1011" spans="1:10" ht="15" customHeight="1" x14ac:dyDescent="0.3">
      <c r="A1011" s="290" t="s">
        <v>462</v>
      </c>
      <c r="B1011" s="291" t="s">
        <v>1394</v>
      </c>
      <c r="C1011" s="291" t="s">
        <v>1363</v>
      </c>
      <c r="D1011" s="291"/>
      <c r="E1011" s="291"/>
      <c r="F1011" s="292">
        <v>17000000</v>
      </c>
      <c r="G1011" s="292">
        <v>15080000</v>
      </c>
      <c r="H1011" s="292">
        <v>15007533.890000001</v>
      </c>
      <c r="I1011" s="293">
        <v>88.279611117647065</v>
      </c>
      <c r="J1011" s="294">
        <v>99.519455503978776</v>
      </c>
    </row>
    <row r="1012" spans="1:10" ht="34.5" customHeight="1" x14ac:dyDescent="0.3">
      <c r="A1012" s="290" t="s">
        <v>946</v>
      </c>
      <c r="B1012" s="291" t="s">
        <v>1394</v>
      </c>
      <c r="C1012" s="291" t="s">
        <v>1363</v>
      </c>
      <c r="D1012" s="291" t="s">
        <v>449</v>
      </c>
      <c r="E1012" s="291"/>
      <c r="F1012" s="292">
        <v>14000000</v>
      </c>
      <c r="G1012" s="292">
        <v>11900000</v>
      </c>
      <c r="H1012" s="292">
        <v>11830759.73</v>
      </c>
      <c r="I1012" s="293">
        <v>84.505426642857145</v>
      </c>
      <c r="J1012" s="294">
        <v>99.418148991596638</v>
      </c>
    </row>
    <row r="1013" spans="1:10" ht="23.25" customHeight="1" x14ac:dyDescent="0.3">
      <c r="A1013" s="290" t="s">
        <v>947</v>
      </c>
      <c r="B1013" s="291" t="s">
        <v>1394</v>
      </c>
      <c r="C1013" s="291" t="s">
        <v>1363</v>
      </c>
      <c r="D1013" s="291" t="s">
        <v>484</v>
      </c>
      <c r="E1013" s="291"/>
      <c r="F1013" s="292">
        <v>14000000</v>
      </c>
      <c r="G1013" s="292">
        <v>11900000</v>
      </c>
      <c r="H1013" s="292">
        <v>11830759.73</v>
      </c>
      <c r="I1013" s="293">
        <v>84.505426642857145</v>
      </c>
      <c r="J1013" s="294">
        <v>99.418148991596638</v>
      </c>
    </row>
    <row r="1014" spans="1:10" ht="68.25" customHeight="1" x14ac:dyDescent="0.3">
      <c r="A1014" s="290" t="s">
        <v>1108</v>
      </c>
      <c r="B1014" s="291" t="s">
        <v>1394</v>
      </c>
      <c r="C1014" s="291" t="s">
        <v>1363</v>
      </c>
      <c r="D1014" s="291" t="s">
        <v>1109</v>
      </c>
      <c r="E1014" s="291"/>
      <c r="F1014" s="292">
        <v>14000000</v>
      </c>
      <c r="G1014" s="292">
        <v>11900000</v>
      </c>
      <c r="H1014" s="292">
        <v>11830759.73</v>
      </c>
      <c r="I1014" s="293">
        <v>84.505426642857145</v>
      </c>
      <c r="J1014" s="294">
        <v>99.418148991596638</v>
      </c>
    </row>
    <row r="1015" spans="1:10" ht="57" customHeight="1" x14ac:dyDescent="0.3">
      <c r="A1015" s="290" t="s">
        <v>890</v>
      </c>
      <c r="B1015" s="291" t="s">
        <v>1394</v>
      </c>
      <c r="C1015" s="291" t="s">
        <v>1363</v>
      </c>
      <c r="D1015" s="291" t="s">
        <v>891</v>
      </c>
      <c r="E1015" s="291"/>
      <c r="F1015" s="292">
        <v>14000000</v>
      </c>
      <c r="G1015" s="292">
        <v>11900000</v>
      </c>
      <c r="H1015" s="292">
        <v>11830759.73</v>
      </c>
      <c r="I1015" s="293">
        <v>84.505426642857145</v>
      </c>
      <c r="J1015" s="294">
        <v>99.418148991596638</v>
      </c>
    </row>
    <row r="1016" spans="1:10" ht="23.25" customHeight="1" x14ac:dyDescent="0.3">
      <c r="A1016" s="290" t="s">
        <v>436</v>
      </c>
      <c r="B1016" s="291" t="s">
        <v>1394</v>
      </c>
      <c r="C1016" s="291" t="s">
        <v>1363</v>
      </c>
      <c r="D1016" s="291" t="s">
        <v>891</v>
      </c>
      <c r="E1016" s="291" t="s">
        <v>437</v>
      </c>
      <c r="F1016" s="292">
        <v>14000000</v>
      </c>
      <c r="G1016" s="292">
        <v>11900000</v>
      </c>
      <c r="H1016" s="292">
        <v>11830759.73</v>
      </c>
      <c r="I1016" s="293">
        <v>84.505426642857145</v>
      </c>
      <c r="J1016" s="294">
        <v>99.418148991596638</v>
      </c>
    </row>
    <row r="1017" spans="1:10" ht="34.5" customHeight="1" x14ac:dyDescent="0.3">
      <c r="A1017" s="290" t="s">
        <v>464</v>
      </c>
      <c r="B1017" s="291" t="s">
        <v>1394</v>
      </c>
      <c r="C1017" s="291" t="s">
        <v>1363</v>
      </c>
      <c r="D1017" s="291" t="s">
        <v>891</v>
      </c>
      <c r="E1017" s="291" t="s">
        <v>465</v>
      </c>
      <c r="F1017" s="292">
        <v>14000000</v>
      </c>
      <c r="G1017" s="292">
        <v>11900000</v>
      </c>
      <c r="H1017" s="292">
        <v>11830759.73</v>
      </c>
      <c r="I1017" s="293">
        <v>84.505426642857145</v>
      </c>
      <c r="J1017" s="294">
        <v>99.418148991596638</v>
      </c>
    </row>
    <row r="1018" spans="1:10" ht="15" customHeight="1" x14ac:dyDescent="0.3">
      <c r="A1018" s="290" t="s">
        <v>936</v>
      </c>
      <c r="B1018" s="291" t="s">
        <v>1394</v>
      </c>
      <c r="C1018" s="291" t="s">
        <v>1363</v>
      </c>
      <c r="D1018" s="291" t="s">
        <v>325</v>
      </c>
      <c r="E1018" s="291"/>
      <c r="F1018" s="292">
        <v>3000000</v>
      </c>
      <c r="G1018" s="292">
        <v>3180000</v>
      </c>
      <c r="H1018" s="292">
        <v>3176774.16</v>
      </c>
      <c r="I1018" s="293">
        <v>105.892472</v>
      </c>
      <c r="J1018" s="294">
        <v>99.898558490566046</v>
      </c>
    </row>
    <row r="1019" spans="1:10" ht="23.25" customHeight="1" x14ac:dyDescent="0.3">
      <c r="A1019" s="290" t="s">
        <v>1663</v>
      </c>
      <c r="B1019" s="291" t="s">
        <v>1394</v>
      </c>
      <c r="C1019" s="291" t="s">
        <v>1363</v>
      </c>
      <c r="D1019" s="291" t="s">
        <v>892</v>
      </c>
      <c r="E1019" s="291"/>
      <c r="F1019" s="292">
        <v>3000000</v>
      </c>
      <c r="G1019" s="292">
        <v>3180000</v>
      </c>
      <c r="H1019" s="292">
        <v>3176774.16</v>
      </c>
      <c r="I1019" s="293">
        <v>105.892472</v>
      </c>
      <c r="J1019" s="294">
        <v>99.898558490566046</v>
      </c>
    </row>
    <row r="1020" spans="1:10" ht="23.25" customHeight="1" x14ac:dyDescent="0.3">
      <c r="A1020" s="290" t="s">
        <v>436</v>
      </c>
      <c r="B1020" s="291" t="s">
        <v>1394</v>
      </c>
      <c r="C1020" s="291" t="s">
        <v>1363</v>
      </c>
      <c r="D1020" s="291" t="s">
        <v>892</v>
      </c>
      <c r="E1020" s="291" t="s">
        <v>437</v>
      </c>
      <c r="F1020" s="292">
        <v>3000000</v>
      </c>
      <c r="G1020" s="292">
        <v>3180000</v>
      </c>
      <c r="H1020" s="292">
        <v>3176774.16</v>
      </c>
      <c r="I1020" s="293">
        <v>105.892472</v>
      </c>
      <c r="J1020" s="294">
        <v>99.898558490566046</v>
      </c>
    </row>
    <row r="1021" spans="1:10" ht="45.75" customHeight="1" x14ac:dyDescent="0.3">
      <c r="A1021" s="290" t="s">
        <v>438</v>
      </c>
      <c r="B1021" s="291" t="s">
        <v>1394</v>
      </c>
      <c r="C1021" s="291" t="s">
        <v>1363</v>
      </c>
      <c r="D1021" s="291" t="s">
        <v>892</v>
      </c>
      <c r="E1021" s="291" t="s">
        <v>439</v>
      </c>
      <c r="F1021" s="292">
        <v>3000000</v>
      </c>
      <c r="G1021" s="292">
        <v>3180000</v>
      </c>
      <c r="H1021" s="292">
        <v>3176774.16</v>
      </c>
      <c r="I1021" s="293">
        <v>105.892472</v>
      </c>
      <c r="J1021" s="294">
        <v>99.898558490566046</v>
      </c>
    </row>
    <row r="1022" spans="1:10" ht="23.25" customHeight="1" x14ac:dyDescent="0.3">
      <c r="A1022" s="290" t="s">
        <v>466</v>
      </c>
      <c r="B1022" s="291" t="s">
        <v>1394</v>
      </c>
      <c r="C1022" s="291" t="s">
        <v>1365</v>
      </c>
      <c r="D1022" s="291"/>
      <c r="E1022" s="291"/>
      <c r="F1022" s="292">
        <v>113691200</v>
      </c>
      <c r="G1022" s="292">
        <v>90747200</v>
      </c>
      <c r="H1022" s="292">
        <v>87356894.950000003</v>
      </c>
      <c r="I1022" s="293">
        <v>76.836989098540613</v>
      </c>
      <c r="J1022" s="294">
        <v>96.26401139649488</v>
      </c>
    </row>
    <row r="1023" spans="1:10" ht="23.25" customHeight="1" x14ac:dyDescent="0.3">
      <c r="A1023" s="290" t="s">
        <v>1110</v>
      </c>
      <c r="B1023" s="291" t="s">
        <v>1394</v>
      </c>
      <c r="C1023" s="291" t="s">
        <v>1365</v>
      </c>
      <c r="D1023" s="291" t="s">
        <v>456</v>
      </c>
      <c r="E1023" s="291"/>
      <c r="F1023" s="292">
        <v>6436700</v>
      </c>
      <c r="G1023" s="292">
        <v>2436700</v>
      </c>
      <c r="H1023" s="292">
        <v>2415105.62</v>
      </c>
      <c r="I1023" s="293">
        <v>37.520866593130023</v>
      </c>
      <c r="J1023" s="294">
        <v>99.113785857922608</v>
      </c>
    </row>
    <row r="1024" spans="1:10" ht="45.75" customHeight="1" x14ac:dyDescent="0.3">
      <c r="A1024" s="290" t="s">
        <v>1111</v>
      </c>
      <c r="B1024" s="291" t="s">
        <v>1394</v>
      </c>
      <c r="C1024" s="291" t="s">
        <v>1365</v>
      </c>
      <c r="D1024" s="291" t="s">
        <v>1112</v>
      </c>
      <c r="E1024" s="291"/>
      <c r="F1024" s="292">
        <v>6436700</v>
      </c>
      <c r="G1024" s="292">
        <v>2436700</v>
      </c>
      <c r="H1024" s="292">
        <v>2415105.62</v>
      </c>
      <c r="I1024" s="293">
        <v>37.520866593130023</v>
      </c>
      <c r="J1024" s="294">
        <v>99.113785857922608</v>
      </c>
    </row>
    <row r="1025" spans="1:10" ht="45.75" customHeight="1" x14ac:dyDescent="0.3">
      <c r="A1025" s="290" t="s">
        <v>1113</v>
      </c>
      <c r="B1025" s="291" t="s">
        <v>1394</v>
      </c>
      <c r="C1025" s="291" t="s">
        <v>1365</v>
      </c>
      <c r="D1025" s="291" t="s">
        <v>1114</v>
      </c>
      <c r="E1025" s="291"/>
      <c r="F1025" s="292">
        <v>6436700</v>
      </c>
      <c r="G1025" s="292">
        <v>2436700</v>
      </c>
      <c r="H1025" s="292">
        <v>2415105.62</v>
      </c>
      <c r="I1025" s="293">
        <v>37.520866593130023</v>
      </c>
      <c r="J1025" s="294">
        <v>99.113785857922608</v>
      </c>
    </row>
    <row r="1026" spans="1:10" ht="124.5" customHeight="1" x14ac:dyDescent="0.3">
      <c r="A1026" s="290" t="s">
        <v>893</v>
      </c>
      <c r="B1026" s="291" t="s">
        <v>1394</v>
      </c>
      <c r="C1026" s="291" t="s">
        <v>1365</v>
      </c>
      <c r="D1026" s="291" t="s">
        <v>894</v>
      </c>
      <c r="E1026" s="291"/>
      <c r="F1026" s="292">
        <v>6436700</v>
      </c>
      <c r="G1026" s="292">
        <v>2436700</v>
      </c>
      <c r="H1026" s="292">
        <v>2415105.62</v>
      </c>
      <c r="I1026" s="293">
        <v>37.520866593130023</v>
      </c>
      <c r="J1026" s="294">
        <v>99.113785857922608</v>
      </c>
    </row>
    <row r="1027" spans="1:10" ht="23.25" customHeight="1" x14ac:dyDescent="0.3">
      <c r="A1027" s="290" t="s">
        <v>436</v>
      </c>
      <c r="B1027" s="291" t="s">
        <v>1394</v>
      </c>
      <c r="C1027" s="291" t="s">
        <v>1365</v>
      </c>
      <c r="D1027" s="291" t="s">
        <v>894</v>
      </c>
      <c r="E1027" s="291" t="s">
        <v>437</v>
      </c>
      <c r="F1027" s="292">
        <v>6436700</v>
      </c>
      <c r="G1027" s="292">
        <v>2436700</v>
      </c>
      <c r="H1027" s="292">
        <v>2415105.62</v>
      </c>
      <c r="I1027" s="293">
        <v>37.520866593130023</v>
      </c>
      <c r="J1027" s="294">
        <v>99.113785857922608</v>
      </c>
    </row>
    <row r="1028" spans="1:10" ht="45.75" customHeight="1" x14ac:dyDescent="0.3">
      <c r="A1028" s="290" t="s">
        <v>438</v>
      </c>
      <c r="B1028" s="291" t="s">
        <v>1394</v>
      </c>
      <c r="C1028" s="291" t="s">
        <v>1365</v>
      </c>
      <c r="D1028" s="291" t="s">
        <v>894</v>
      </c>
      <c r="E1028" s="291" t="s">
        <v>439</v>
      </c>
      <c r="F1028" s="292">
        <v>6436700</v>
      </c>
      <c r="G1028" s="292">
        <v>2436700</v>
      </c>
      <c r="H1028" s="292">
        <v>2415105.62</v>
      </c>
      <c r="I1028" s="293">
        <v>37.520866593130023</v>
      </c>
      <c r="J1028" s="294">
        <v>99.113785857922608</v>
      </c>
    </row>
    <row r="1029" spans="1:10" ht="34.5" customHeight="1" x14ac:dyDescent="0.3">
      <c r="A1029" s="290" t="s">
        <v>946</v>
      </c>
      <c r="B1029" s="291" t="s">
        <v>1394</v>
      </c>
      <c r="C1029" s="291" t="s">
        <v>1365</v>
      </c>
      <c r="D1029" s="291" t="s">
        <v>449</v>
      </c>
      <c r="E1029" s="291"/>
      <c r="F1029" s="292">
        <v>97071500</v>
      </c>
      <c r="G1029" s="292">
        <v>84168500</v>
      </c>
      <c r="H1029" s="292">
        <v>80800607.030000001</v>
      </c>
      <c r="I1029" s="293">
        <v>83.238238854864704</v>
      </c>
      <c r="J1029" s="294">
        <v>95.998630164491473</v>
      </c>
    </row>
    <row r="1030" spans="1:10" ht="23.25" customHeight="1" x14ac:dyDescent="0.3">
      <c r="A1030" s="290" t="s">
        <v>947</v>
      </c>
      <c r="B1030" s="291" t="s">
        <v>1394</v>
      </c>
      <c r="C1030" s="291" t="s">
        <v>1365</v>
      </c>
      <c r="D1030" s="291" t="s">
        <v>484</v>
      </c>
      <c r="E1030" s="291"/>
      <c r="F1030" s="292">
        <v>96071500</v>
      </c>
      <c r="G1030" s="292">
        <v>84168500</v>
      </c>
      <c r="H1030" s="292">
        <v>80800607.030000001</v>
      </c>
      <c r="I1030" s="293">
        <v>84.104658540774324</v>
      </c>
      <c r="J1030" s="294">
        <v>95.998630164491473</v>
      </c>
    </row>
    <row r="1031" spans="1:10" ht="102" customHeight="1" x14ac:dyDescent="0.3">
      <c r="A1031" s="290" t="s">
        <v>948</v>
      </c>
      <c r="B1031" s="291" t="s">
        <v>1394</v>
      </c>
      <c r="C1031" s="291" t="s">
        <v>1365</v>
      </c>
      <c r="D1031" s="291" t="s">
        <v>949</v>
      </c>
      <c r="E1031" s="291"/>
      <c r="F1031" s="292">
        <v>51486000</v>
      </c>
      <c r="G1031" s="292">
        <v>21068000</v>
      </c>
      <c r="H1031" s="292">
        <v>21065593.140000001</v>
      </c>
      <c r="I1031" s="293">
        <v>40.915186924600867</v>
      </c>
      <c r="J1031" s="294">
        <v>99.98857575469907</v>
      </c>
    </row>
    <row r="1032" spans="1:10" ht="45.75" customHeight="1" x14ac:dyDescent="0.3">
      <c r="A1032" s="290" t="s">
        <v>895</v>
      </c>
      <c r="B1032" s="291" t="s">
        <v>1394</v>
      </c>
      <c r="C1032" s="291" t="s">
        <v>1365</v>
      </c>
      <c r="D1032" s="291" t="s">
        <v>896</v>
      </c>
      <c r="E1032" s="291"/>
      <c r="F1032" s="292">
        <v>51486000</v>
      </c>
      <c r="G1032" s="292">
        <v>21068000</v>
      </c>
      <c r="H1032" s="292">
        <v>21065593.140000001</v>
      </c>
      <c r="I1032" s="293">
        <v>40.915186924600867</v>
      </c>
      <c r="J1032" s="294">
        <v>99.98857575469907</v>
      </c>
    </row>
    <row r="1033" spans="1:10" ht="45.75" customHeight="1" x14ac:dyDescent="0.3">
      <c r="A1033" s="290" t="s">
        <v>329</v>
      </c>
      <c r="B1033" s="291" t="s">
        <v>1394</v>
      </c>
      <c r="C1033" s="291" t="s">
        <v>1365</v>
      </c>
      <c r="D1033" s="291" t="s">
        <v>896</v>
      </c>
      <c r="E1033" s="291" t="s">
        <v>330</v>
      </c>
      <c r="F1033" s="292">
        <v>391000</v>
      </c>
      <c r="G1033" s="292">
        <v>146000</v>
      </c>
      <c r="H1033" s="292">
        <v>143848.03</v>
      </c>
      <c r="I1033" s="293">
        <v>36.789777493606138</v>
      </c>
      <c r="J1033" s="294">
        <v>98.526047945205477</v>
      </c>
    </row>
    <row r="1034" spans="1:10" ht="45.75" customHeight="1" x14ac:dyDescent="0.3">
      <c r="A1034" s="290" t="s">
        <v>331</v>
      </c>
      <c r="B1034" s="291" t="s">
        <v>1394</v>
      </c>
      <c r="C1034" s="291" t="s">
        <v>1365</v>
      </c>
      <c r="D1034" s="291" t="s">
        <v>896</v>
      </c>
      <c r="E1034" s="291" t="s">
        <v>332</v>
      </c>
      <c r="F1034" s="292">
        <v>391000</v>
      </c>
      <c r="G1034" s="292">
        <v>146000</v>
      </c>
      <c r="H1034" s="292">
        <v>143848.03</v>
      </c>
      <c r="I1034" s="293">
        <v>36.789777493606138</v>
      </c>
      <c r="J1034" s="294">
        <v>98.526047945205477</v>
      </c>
    </row>
    <row r="1035" spans="1:10" ht="23.25" customHeight="1" x14ac:dyDescent="0.3">
      <c r="A1035" s="290" t="s">
        <v>436</v>
      </c>
      <c r="B1035" s="291" t="s">
        <v>1394</v>
      </c>
      <c r="C1035" s="291" t="s">
        <v>1365</v>
      </c>
      <c r="D1035" s="291" t="s">
        <v>896</v>
      </c>
      <c r="E1035" s="291" t="s">
        <v>437</v>
      </c>
      <c r="F1035" s="292">
        <v>51095000</v>
      </c>
      <c r="G1035" s="292">
        <v>20922000</v>
      </c>
      <c r="H1035" s="292">
        <v>20921745.109999999</v>
      </c>
      <c r="I1035" s="293">
        <v>40.946756257950874</v>
      </c>
      <c r="J1035" s="294">
        <v>99.998781713029345</v>
      </c>
    </row>
    <row r="1036" spans="1:10" ht="45.75" customHeight="1" x14ac:dyDescent="0.3">
      <c r="A1036" s="290" t="s">
        <v>438</v>
      </c>
      <c r="B1036" s="291" t="s">
        <v>1394</v>
      </c>
      <c r="C1036" s="291" t="s">
        <v>1365</v>
      </c>
      <c r="D1036" s="291" t="s">
        <v>896</v>
      </c>
      <c r="E1036" s="291" t="s">
        <v>439</v>
      </c>
      <c r="F1036" s="292">
        <v>51095000</v>
      </c>
      <c r="G1036" s="292">
        <v>20922000</v>
      </c>
      <c r="H1036" s="292">
        <v>20921745.109999999</v>
      </c>
      <c r="I1036" s="293">
        <v>40.946756257950874</v>
      </c>
      <c r="J1036" s="294">
        <v>99.998781713029345</v>
      </c>
    </row>
    <row r="1037" spans="1:10" ht="34.5" customHeight="1" x14ac:dyDescent="0.3">
      <c r="A1037" s="290" t="s">
        <v>969</v>
      </c>
      <c r="B1037" s="291" t="s">
        <v>1394</v>
      </c>
      <c r="C1037" s="291" t="s">
        <v>1365</v>
      </c>
      <c r="D1037" s="291" t="s">
        <v>970</v>
      </c>
      <c r="E1037" s="291"/>
      <c r="F1037" s="292">
        <v>23385500</v>
      </c>
      <c r="G1037" s="292">
        <v>20535500</v>
      </c>
      <c r="H1037" s="292">
        <v>20389500</v>
      </c>
      <c r="I1037" s="293">
        <v>87.188642534904105</v>
      </c>
      <c r="J1037" s="294">
        <v>99.289036059506714</v>
      </c>
    </row>
    <row r="1038" spans="1:10" ht="23.25" customHeight="1" x14ac:dyDescent="0.3">
      <c r="A1038" s="290" t="s">
        <v>747</v>
      </c>
      <c r="B1038" s="291" t="s">
        <v>1394</v>
      </c>
      <c r="C1038" s="291" t="s">
        <v>1365</v>
      </c>
      <c r="D1038" s="291" t="s">
        <v>748</v>
      </c>
      <c r="E1038" s="291"/>
      <c r="F1038" s="292">
        <v>1337500</v>
      </c>
      <c r="G1038" s="292">
        <v>1037500</v>
      </c>
      <c r="H1038" s="292">
        <v>991500</v>
      </c>
      <c r="I1038" s="293">
        <v>74.130841121495322</v>
      </c>
      <c r="J1038" s="294">
        <v>95.566265060240966</v>
      </c>
    </row>
    <row r="1039" spans="1:10" ht="23.25" customHeight="1" x14ac:dyDescent="0.3">
      <c r="A1039" s="290" t="s">
        <v>436</v>
      </c>
      <c r="B1039" s="291" t="s">
        <v>1394</v>
      </c>
      <c r="C1039" s="291" t="s">
        <v>1365</v>
      </c>
      <c r="D1039" s="291" t="s">
        <v>748</v>
      </c>
      <c r="E1039" s="291" t="s">
        <v>437</v>
      </c>
      <c r="F1039" s="292">
        <v>1337500</v>
      </c>
      <c r="G1039" s="292">
        <v>1037500</v>
      </c>
      <c r="H1039" s="292">
        <v>991500</v>
      </c>
      <c r="I1039" s="293">
        <v>74.130841121495322</v>
      </c>
      <c r="J1039" s="294">
        <v>95.566265060240966</v>
      </c>
    </row>
    <row r="1040" spans="1:10" ht="45.75" customHeight="1" x14ac:dyDescent="0.3">
      <c r="A1040" s="290" t="s">
        <v>438</v>
      </c>
      <c r="B1040" s="291" t="s">
        <v>1394</v>
      </c>
      <c r="C1040" s="291" t="s">
        <v>1365</v>
      </c>
      <c r="D1040" s="291" t="s">
        <v>748</v>
      </c>
      <c r="E1040" s="291" t="s">
        <v>439</v>
      </c>
      <c r="F1040" s="292">
        <v>1337500</v>
      </c>
      <c r="G1040" s="292">
        <v>1037500</v>
      </c>
      <c r="H1040" s="292">
        <v>991500</v>
      </c>
      <c r="I1040" s="293">
        <v>74.130841121495322</v>
      </c>
      <c r="J1040" s="294">
        <v>95.566265060240966</v>
      </c>
    </row>
    <row r="1041" spans="1:10" ht="147" customHeight="1" x14ac:dyDescent="0.3">
      <c r="A1041" s="290" t="s">
        <v>897</v>
      </c>
      <c r="B1041" s="291" t="s">
        <v>1394</v>
      </c>
      <c r="C1041" s="291" t="s">
        <v>1365</v>
      </c>
      <c r="D1041" s="291" t="s">
        <v>898</v>
      </c>
      <c r="E1041" s="291"/>
      <c r="F1041" s="292">
        <v>18303000</v>
      </c>
      <c r="G1041" s="292">
        <v>16503000</v>
      </c>
      <c r="H1041" s="292">
        <v>16418000</v>
      </c>
      <c r="I1041" s="293">
        <v>89.701141889307763</v>
      </c>
      <c r="J1041" s="294">
        <v>99.484942131733618</v>
      </c>
    </row>
    <row r="1042" spans="1:10" ht="23.25" customHeight="1" x14ac:dyDescent="0.3">
      <c r="A1042" s="290" t="s">
        <v>436</v>
      </c>
      <c r="B1042" s="291" t="s">
        <v>1394</v>
      </c>
      <c r="C1042" s="291" t="s">
        <v>1365</v>
      </c>
      <c r="D1042" s="291" t="s">
        <v>898</v>
      </c>
      <c r="E1042" s="291" t="s">
        <v>437</v>
      </c>
      <c r="F1042" s="292">
        <v>18303000</v>
      </c>
      <c r="G1042" s="292">
        <v>16503000</v>
      </c>
      <c r="H1042" s="292">
        <v>16418000</v>
      </c>
      <c r="I1042" s="293">
        <v>89.701141889307763</v>
      </c>
      <c r="J1042" s="294">
        <v>99.484942131733618</v>
      </c>
    </row>
    <row r="1043" spans="1:10" ht="45.75" customHeight="1" x14ac:dyDescent="0.3">
      <c r="A1043" s="290" t="s">
        <v>438</v>
      </c>
      <c r="B1043" s="291" t="s">
        <v>1394</v>
      </c>
      <c r="C1043" s="291" t="s">
        <v>1365</v>
      </c>
      <c r="D1043" s="291" t="s">
        <v>898</v>
      </c>
      <c r="E1043" s="291" t="s">
        <v>439</v>
      </c>
      <c r="F1043" s="292">
        <v>18303000</v>
      </c>
      <c r="G1043" s="292">
        <v>16503000</v>
      </c>
      <c r="H1043" s="292">
        <v>16418000</v>
      </c>
      <c r="I1043" s="293">
        <v>89.701141889307763</v>
      </c>
      <c r="J1043" s="294">
        <v>99.484942131733618</v>
      </c>
    </row>
    <row r="1044" spans="1:10" ht="68.25" customHeight="1" x14ac:dyDescent="0.3">
      <c r="A1044" s="290" t="s">
        <v>899</v>
      </c>
      <c r="B1044" s="291" t="s">
        <v>1394</v>
      </c>
      <c r="C1044" s="291" t="s">
        <v>1365</v>
      </c>
      <c r="D1044" s="291" t="s">
        <v>900</v>
      </c>
      <c r="E1044" s="291"/>
      <c r="F1044" s="292">
        <v>3745000</v>
      </c>
      <c r="G1044" s="292">
        <v>2995000</v>
      </c>
      <c r="H1044" s="292">
        <v>2980000</v>
      </c>
      <c r="I1044" s="293">
        <v>79.572763684913213</v>
      </c>
      <c r="J1044" s="294">
        <v>99.499165275459106</v>
      </c>
    </row>
    <row r="1045" spans="1:10" ht="23.25" customHeight="1" x14ac:dyDescent="0.3">
      <c r="A1045" s="290" t="s">
        <v>436</v>
      </c>
      <c r="B1045" s="291" t="s">
        <v>1394</v>
      </c>
      <c r="C1045" s="291" t="s">
        <v>1365</v>
      </c>
      <c r="D1045" s="291" t="s">
        <v>900</v>
      </c>
      <c r="E1045" s="291" t="s">
        <v>437</v>
      </c>
      <c r="F1045" s="292">
        <v>3745000</v>
      </c>
      <c r="G1045" s="292">
        <v>2995000</v>
      </c>
      <c r="H1045" s="292">
        <v>2980000</v>
      </c>
      <c r="I1045" s="293">
        <v>79.572763684913213</v>
      </c>
      <c r="J1045" s="294">
        <v>99.499165275459106</v>
      </c>
    </row>
    <row r="1046" spans="1:10" ht="45.75" customHeight="1" x14ac:dyDescent="0.3">
      <c r="A1046" s="290" t="s">
        <v>438</v>
      </c>
      <c r="B1046" s="291" t="s">
        <v>1394</v>
      </c>
      <c r="C1046" s="291" t="s">
        <v>1365</v>
      </c>
      <c r="D1046" s="291" t="s">
        <v>900</v>
      </c>
      <c r="E1046" s="291" t="s">
        <v>439</v>
      </c>
      <c r="F1046" s="292">
        <v>3745000</v>
      </c>
      <c r="G1046" s="292">
        <v>2995000</v>
      </c>
      <c r="H1046" s="292">
        <v>2980000</v>
      </c>
      <c r="I1046" s="293">
        <v>79.572763684913213</v>
      </c>
      <c r="J1046" s="294">
        <v>99.499165275459106</v>
      </c>
    </row>
    <row r="1047" spans="1:10" ht="57" customHeight="1" x14ac:dyDescent="0.3">
      <c r="A1047" s="290" t="s">
        <v>1115</v>
      </c>
      <c r="B1047" s="291" t="s">
        <v>1394</v>
      </c>
      <c r="C1047" s="291" t="s">
        <v>1365</v>
      </c>
      <c r="D1047" s="291" t="s">
        <v>1116</v>
      </c>
      <c r="E1047" s="291"/>
      <c r="F1047" s="292">
        <v>21200000</v>
      </c>
      <c r="G1047" s="292">
        <v>42565000</v>
      </c>
      <c r="H1047" s="292">
        <v>39345513.890000001</v>
      </c>
      <c r="I1047" s="293">
        <v>185.59204665094339</v>
      </c>
      <c r="J1047" s="294">
        <v>92.436306566427817</v>
      </c>
    </row>
    <row r="1048" spans="1:10" ht="45.75" customHeight="1" x14ac:dyDescent="0.3">
      <c r="A1048" s="290" t="s">
        <v>901</v>
      </c>
      <c r="B1048" s="291" t="s">
        <v>1394</v>
      </c>
      <c r="C1048" s="291" t="s">
        <v>1365</v>
      </c>
      <c r="D1048" s="291" t="s">
        <v>902</v>
      </c>
      <c r="E1048" s="291"/>
      <c r="F1048" s="292">
        <v>2280000</v>
      </c>
      <c r="G1048" s="292">
        <v>2280000</v>
      </c>
      <c r="H1048" s="292">
        <v>2099322.42</v>
      </c>
      <c r="I1048" s="293">
        <v>92.07554473684209</v>
      </c>
      <c r="J1048" s="294">
        <v>92.07554473684209</v>
      </c>
    </row>
    <row r="1049" spans="1:10" ht="23.25" customHeight="1" x14ac:dyDescent="0.3">
      <c r="A1049" s="290" t="s">
        <v>436</v>
      </c>
      <c r="B1049" s="291" t="s">
        <v>1394</v>
      </c>
      <c r="C1049" s="291" t="s">
        <v>1365</v>
      </c>
      <c r="D1049" s="291" t="s">
        <v>902</v>
      </c>
      <c r="E1049" s="291" t="s">
        <v>437</v>
      </c>
      <c r="F1049" s="292">
        <v>2280000</v>
      </c>
      <c r="G1049" s="292">
        <v>2280000</v>
      </c>
      <c r="H1049" s="292">
        <v>2099322.42</v>
      </c>
      <c r="I1049" s="293">
        <v>92.07554473684209</v>
      </c>
      <c r="J1049" s="294">
        <v>92.07554473684209</v>
      </c>
    </row>
    <row r="1050" spans="1:10" ht="45.75" customHeight="1" x14ac:dyDescent="0.3">
      <c r="A1050" s="290" t="s">
        <v>438</v>
      </c>
      <c r="B1050" s="291" t="s">
        <v>1394</v>
      </c>
      <c r="C1050" s="291" t="s">
        <v>1365</v>
      </c>
      <c r="D1050" s="291" t="s">
        <v>902</v>
      </c>
      <c r="E1050" s="291" t="s">
        <v>439</v>
      </c>
      <c r="F1050" s="292">
        <v>2280000</v>
      </c>
      <c r="G1050" s="292">
        <v>2280000</v>
      </c>
      <c r="H1050" s="292">
        <v>2099322.42</v>
      </c>
      <c r="I1050" s="293">
        <v>92.07554473684209</v>
      </c>
      <c r="J1050" s="294">
        <v>92.07554473684209</v>
      </c>
    </row>
    <row r="1051" spans="1:10" ht="79.5" customHeight="1" x14ac:dyDescent="0.3">
      <c r="A1051" s="290" t="s">
        <v>903</v>
      </c>
      <c r="B1051" s="291" t="s">
        <v>1394</v>
      </c>
      <c r="C1051" s="291" t="s">
        <v>1365</v>
      </c>
      <c r="D1051" s="291" t="s">
        <v>904</v>
      </c>
      <c r="E1051" s="291"/>
      <c r="F1051" s="292">
        <v>5180000</v>
      </c>
      <c r="G1051" s="292">
        <v>9045000</v>
      </c>
      <c r="H1051" s="292">
        <v>9026000</v>
      </c>
      <c r="I1051" s="293">
        <v>174.24710424710426</v>
      </c>
      <c r="J1051" s="294">
        <v>99.789939192924265</v>
      </c>
    </row>
    <row r="1052" spans="1:10" ht="23.25" customHeight="1" x14ac:dyDescent="0.3">
      <c r="A1052" s="290" t="s">
        <v>436</v>
      </c>
      <c r="B1052" s="291" t="s">
        <v>1394</v>
      </c>
      <c r="C1052" s="291" t="s">
        <v>1365</v>
      </c>
      <c r="D1052" s="291" t="s">
        <v>904</v>
      </c>
      <c r="E1052" s="291" t="s">
        <v>437</v>
      </c>
      <c r="F1052" s="292">
        <v>5180000</v>
      </c>
      <c r="G1052" s="292">
        <v>9045000</v>
      </c>
      <c r="H1052" s="292">
        <v>9026000</v>
      </c>
      <c r="I1052" s="293">
        <v>174.24710424710426</v>
      </c>
      <c r="J1052" s="294">
        <v>99.789939192924265</v>
      </c>
    </row>
    <row r="1053" spans="1:10" ht="45.75" customHeight="1" x14ac:dyDescent="0.3">
      <c r="A1053" s="290" t="s">
        <v>438</v>
      </c>
      <c r="B1053" s="291" t="s">
        <v>1394</v>
      </c>
      <c r="C1053" s="291" t="s">
        <v>1365</v>
      </c>
      <c r="D1053" s="291" t="s">
        <v>904</v>
      </c>
      <c r="E1053" s="291" t="s">
        <v>439</v>
      </c>
      <c r="F1053" s="292">
        <v>5180000</v>
      </c>
      <c r="G1053" s="292">
        <v>9045000</v>
      </c>
      <c r="H1053" s="292">
        <v>9026000</v>
      </c>
      <c r="I1053" s="293">
        <v>174.24710424710426</v>
      </c>
      <c r="J1053" s="294">
        <v>99.789939192924265</v>
      </c>
    </row>
    <row r="1054" spans="1:10" ht="68.25" customHeight="1" x14ac:dyDescent="0.3">
      <c r="A1054" s="290" t="s">
        <v>905</v>
      </c>
      <c r="B1054" s="291" t="s">
        <v>1394</v>
      </c>
      <c r="C1054" s="291" t="s">
        <v>1365</v>
      </c>
      <c r="D1054" s="291" t="s">
        <v>906</v>
      </c>
      <c r="E1054" s="291"/>
      <c r="F1054" s="292">
        <v>3000000</v>
      </c>
      <c r="G1054" s="292">
        <v>4000000</v>
      </c>
      <c r="H1054" s="292">
        <v>3948500</v>
      </c>
      <c r="I1054" s="293">
        <v>131.61666666666667</v>
      </c>
      <c r="J1054" s="294">
        <v>98.712500000000006</v>
      </c>
    </row>
    <row r="1055" spans="1:10" ht="23.25" customHeight="1" x14ac:dyDescent="0.3">
      <c r="A1055" s="290" t="s">
        <v>436</v>
      </c>
      <c r="B1055" s="291" t="s">
        <v>1394</v>
      </c>
      <c r="C1055" s="291" t="s">
        <v>1365</v>
      </c>
      <c r="D1055" s="291" t="s">
        <v>906</v>
      </c>
      <c r="E1055" s="291" t="s">
        <v>437</v>
      </c>
      <c r="F1055" s="292">
        <v>3000000</v>
      </c>
      <c r="G1055" s="292">
        <v>4000000</v>
      </c>
      <c r="H1055" s="292">
        <v>3948500</v>
      </c>
      <c r="I1055" s="293">
        <v>131.61666666666667</v>
      </c>
      <c r="J1055" s="294">
        <v>98.712500000000006</v>
      </c>
    </row>
    <row r="1056" spans="1:10" ht="45.75" customHeight="1" x14ac:dyDescent="0.3">
      <c r="A1056" s="290" t="s">
        <v>438</v>
      </c>
      <c r="B1056" s="291" t="s">
        <v>1394</v>
      </c>
      <c r="C1056" s="291" t="s">
        <v>1365</v>
      </c>
      <c r="D1056" s="291" t="s">
        <v>906</v>
      </c>
      <c r="E1056" s="291" t="s">
        <v>439</v>
      </c>
      <c r="F1056" s="292">
        <v>3000000</v>
      </c>
      <c r="G1056" s="292">
        <v>4000000</v>
      </c>
      <c r="H1056" s="292">
        <v>3948500</v>
      </c>
      <c r="I1056" s="293">
        <v>131.61666666666667</v>
      </c>
      <c r="J1056" s="294">
        <v>98.712500000000006</v>
      </c>
    </row>
    <row r="1057" spans="1:10" ht="57" customHeight="1" x14ac:dyDescent="0.3">
      <c r="A1057" s="290" t="s">
        <v>907</v>
      </c>
      <c r="B1057" s="291" t="s">
        <v>1394</v>
      </c>
      <c r="C1057" s="291" t="s">
        <v>1365</v>
      </c>
      <c r="D1057" s="291" t="s">
        <v>908</v>
      </c>
      <c r="E1057" s="291"/>
      <c r="F1057" s="292">
        <v>4000000</v>
      </c>
      <c r="G1057" s="292">
        <v>4200000</v>
      </c>
      <c r="H1057" s="292">
        <v>3486000</v>
      </c>
      <c r="I1057" s="293">
        <v>87.15</v>
      </c>
      <c r="J1057" s="294">
        <v>83</v>
      </c>
    </row>
    <row r="1058" spans="1:10" ht="23.25" customHeight="1" x14ac:dyDescent="0.3">
      <c r="A1058" s="290" t="s">
        <v>436</v>
      </c>
      <c r="B1058" s="291" t="s">
        <v>1394</v>
      </c>
      <c r="C1058" s="291" t="s">
        <v>1365</v>
      </c>
      <c r="D1058" s="291" t="s">
        <v>908</v>
      </c>
      <c r="E1058" s="291" t="s">
        <v>437</v>
      </c>
      <c r="F1058" s="292">
        <v>4000000</v>
      </c>
      <c r="G1058" s="292">
        <v>4200000</v>
      </c>
      <c r="H1058" s="292">
        <v>3486000</v>
      </c>
      <c r="I1058" s="293">
        <v>87.15</v>
      </c>
      <c r="J1058" s="294">
        <v>83</v>
      </c>
    </row>
    <row r="1059" spans="1:10" ht="45.75" customHeight="1" x14ac:dyDescent="0.3">
      <c r="A1059" s="290" t="s">
        <v>438</v>
      </c>
      <c r="B1059" s="291" t="s">
        <v>1394</v>
      </c>
      <c r="C1059" s="291" t="s">
        <v>1365</v>
      </c>
      <c r="D1059" s="291" t="s">
        <v>908</v>
      </c>
      <c r="E1059" s="291" t="s">
        <v>439</v>
      </c>
      <c r="F1059" s="292">
        <v>4000000</v>
      </c>
      <c r="G1059" s="292">
        <v>4200000</v>
      </c>
      <c r="H1059" s="292">
        <v>3486000</v>
      </c>
      <c r="I1059" s="293">
        <v>87.15</v>
      </c>
      <c r="J1059" s="294">
        <v>83</v>
      </c>
    </row>
    <row r="1060" spans="1:10" ht="68.25" customHeight="1" x14ac:dyDescent="0.3">
      <c r="A1060" s="290" t="s">
        <v>909</v>
      </c>
      <c r="B1060" s="291" t="s">
        <v>1394</v>
      </c>
      <c r="C1060" s="291" t="s">
        <v>1365</v>
      </c>
      <c r="D1060" s="291" t="s">
        <v>910</v>
      </c>
      <c r="E1060" s="291"/>
      <c r="F1060" s="292">
        <v>1100000</v>
      </c>
      <c r="G1060" s="292">
        <v>100000</v>
      </c>
      <c r="H1060" s="292">
        <v>59941.47</v>
      </c>
      <c r="I1060" s="293">
        <v>5.4492245454545456</v>
      </c>
      <c r="J1060" s="294">
        <v>59.941469999999995</v>
      </c>
    </row>
    <row r="1061" spans="1:10" ht="23.25" customHeight="1" x14ac:dyDescent="0.3">
      <c r="A1061" s="290" t="s">
        <v>436</v>
      </c>
      <c r="B1061" s="291" t="s">
        <v>1394</v>
      </c>
      <c r="C1061" s="291" t="s">
        <v>1365</v>
      </c>
      <c r="D1061" s="291" t="s">
        <v>910</v>
      </c>
      <c r="E1061" s="291" t="s">
        <v>437</v>
      </c>
      <c r="F1061" s="292">
        <v>1100000</v>
      </c>
      <c r="G1061" s="292">
        <v>100000</v>
      </c>
      <c r="H1061" s="292">
        <v>59941.47</v>
      </c>
      <c r="I1061" s="293">
        <v>5.4492245454545456</v>
      </c>
      <c r="J1061" s="294">
        <v>59.941469999999995</v>
      </c>
    </row>
    <row r="1062" spans="1:10" ht="45.75" customHeight="1" x14ac:dyDescent="0.3">
      <c r="A1062" s="290" t="s">
        <v>438</v>
      </c>
      <c r="B1062" s="291" t="s">
        <v>1394</v>
      </c>
      <c r="C1062" s="291" t="s">
        <v>1365</v>
      </c>
      <c r="D1062" s="291" t="s">
        <v>910</v>
      </c>
      <c r="E1062" s="291" t="s">
        <v>439</v>
      </c>
      <c r="F1062" s="292">
        <v>1100000</v>
      </c>
      <c r="G1062" s="292">
        <v>100000</v>
      </c>
      <c r="H1062" s="292">
        <v>59941.47</v>
      </c>
      <c r="I1062" s="293">
        <v>5.4492245454545456</v>
      </c>
      <c r="J1062" s="294">
        <v>59.941469999999995</v>
      </c>
    </row>
    <row r="1063" spans="1:10" ht="68.25" customHeight="1" x14ac:dyDescent="0.3">
      <c r="A1063" s="290" t="s">
        <v>911</v>
      </c>
      <c r="B1063" s="291" t="s">
        <v>1394</v>
      </c>
      <c r="C1063" s="291" t="s">
        <v>1365</v>
      </c>
      <c r="D1063" s="291" t="s">
        <v>912</v>
      </c>
      <c r="E1063" s="291"/>
      <c r="F1063" s="292">
        <v>5640000</v>
      </c>
      <c r="G1063" s="292">
        <v>5640000</v>
      </c>
      <c r="H1063" s="292">
        <v>3425750</v>
      </c>
      <c r="I1063" s="293">
        <v>60.740248226950357</v>
      </c>
      <c r="J1063" s="294">
        <v>60.740248226950357</v>
      </c>
    </row>
    <row r="1064" spans="1:10" ht="23.25" customHeight="1" x14ac:dyDescent="0.3">
      <c r="A1064" s="290" t="s">
        <v>436</v>
      </c>
      <c r="B1064" s="291" t="s">
        <v>1394</v>
      </c>
      <c r="C1064" s="291" t="s">
        <v>1365</v>
      </c>
      <c r="D1064" s="291" t="s">
        <v>912</v>
      </c>
      <c r="E1064" s="291" t="s">
        <v>437</v>
      </c>
      <c r="F1064" s="292">
        <v>5640000</v>
      </c>
      <c r="G1064" s="292">
        <v>5640000</v>
      </c>
      <c r="H1064" s="292">
        <v>3425750</v>
      </c>
      <c r="I1064" s="293">
        <v>60.740248226950357</v>
      </c>
      <c r="J1064" s="294">
        <v>60.740248226950357</v>
      </c>
    </row>
    <row r="1065" spans="1:10" ht="45.75" customHeight="1" x14ac:dyDescent="0.3">
      <c r="A1065" s="290" t="s">
        <v>438</v>
      </c>
      <c r="B1065" s="291" t="s">
        <v>1394</v>
      </c>
      <c r="C1065" s="291" t="s">
        <v>1365</v>
      </c>
      <c r="D1065" s="291" t="s">
        <v>912</v>
      </c>
      <c r="E1065" s="291" t="s">
        <v>439</v>
      </c>
      <c r="F1065" s="292">
        <v>5640000</v>
      </c>
      <c r="G1065" s="292">
        <v>5640000</v>
      </c>
      <c r="H1065" s="292">
        <v>3425750</v>
      </c>
      <c r="I1065" s="293">
        <v>60.740248226950357</v>
      </c>
      <c r="J1065" s="294">
        <v>60.740248226950357</v>
      </c>
    </row>
    <row r="1066" spans="1:10" ht="135.75" customHeight="1" x14ac:dyDescent="0.3">
      <c r="A1066" s="290" t="s">
        <v>1664</v>
      </c>
      <c r="B1066" s="291" t="s">
        <v>1394</v>
      </c>
      <c r="C1066" s="291" t="s">
        <v>1365</v>
      </c>
      <c r="D1066" s="291" t="s">
        <v>1665</v>
      </c>
      <c r="E1066" s="291"/>
      <c r="F1066" s="292">
        <v>0</v>
      </c>
      <c r="G1066" s="292">
        <v>17300000</v>
      </c>
      <c r="H1066" s="292">
        <v>17300000</v>
      </c>
      <c r="I1066" s="293">
        <v>0</v>
      </c>
      <c r="J1066" s="294">
        <v>100</v>
      </c>
    </row>
    <row r="1067" spans="1:10" ht="23.25" customHeight="1" x14ac:dyDescent="0.3">
      <c r="A1067" s="290" t="s">
        <v>436</v>
      </c>
      <c r="B1067" s="291" t="s">
        <v>1394</v>
      </c>
      <c r="C1067" s="291" t="s">
        <v>1365</v>
      </c>
      <c r="D1067" s="291" t="s">
        <v>1665</v>
      </c>
      <c r="E1067" s="291" t="s">
        <v>437</v>
      </c>
      <c r="F1067" s="292">
        <v>0</v>
      </c>
      <c r="G1067" s="292">
        <v>17300000</v>
      </c>
      <c r="H1067" s="292">
        <v>17300000</v>
      </c>
      <c r="I1067" s="293">
        <v>0</v>
      </c>
      <c r="J1067" s="294">
        <v>100</v>
      </c>
    </row>
    <row r="1068" spans="1:10" ht="45.75" customHeight="1" x14ac:dyDescent="0.3">
      <c r="A1068" s="290" t="s">
        <v>438</v>
      </c>
      <c r="B1068" s="291" t="s">
        <v>1394</v>
      </c>
      <c r="C1068" s="291" t="s">
        <v>1365</v>
      </c>
      <c r="D1068" s="291" t="s">
        <v>1665</v>
      </c>
      <c r="E1068" s="291" t="s">
        <v>439</v>
      </c>
      <c r="F1068" s="292">
        <v>0</v>
      </c>
      <c r="G1068" s="292">
        <v>17300000</v>
      </c>
      <c r="H1068" s="292">
        <v>17300000</v>
      </c>
      <c r="I1068" s="293">
        <v>0</v>
      </c>
      <c r="J1068" s="294">
        <v>100</v>
      </c>
    </row>
    <row r="1069" spans="1:10" ht="23.25" customHeight="1" x14ac:dyDescent="0.3">
      <c r="A1069" s="290" t="s">
        <v>1117</v>
      </c>
      <c r="B1069" s="291" t="s">
        <v>1394</v>
      </c>
      <c r="C1069" s="291" t="s">
        <v>1365</v>
      </c>
      <c r="D1069" s="291" t="s">
        <v>450</v>
      </c>
      <c r="E1069" s="291"/>
      <c r="F1069" s="292">
        <v>1000000</v>
      </c>
      <c r="G1069" s="292">
        <v>0</v>
      </c>
      <c r="H1069" s="292">
        <v>0</v>
      </c>
      <c r="I1069" s="293">
        <v>0</v>
      </c>
      <c r="J1069" s="294">
        <v>0</v>
      </c>
    </row>
    <row r="1070" spans="1:10" ht="79.5" customHeight="1" x14ac:dyDescent="0.3">
      <c r="A1070" s="290" t="s">
        <v>1118</v>
      </c>
      <c r="B1070" s="291" t="s">
        <v>1394</v>
      </c>
      <c r="C1070" s="291" t="s">
        <v>1365</v>
      </c>
      <c r="D1070" s="291" t="s">
        <v>451</v>
      </c>
      <c r="E1070" s="291"/>
      <c r="F1070" s="292">
        <v>1000000</v>
      </c>
      <c r="G1070" s="292">
        <v>0</v>
      </c>
      <c r="H1070" s="292">
        <v>0</v>
      </c>
      <c r="I1070" s="293">
        <v>0</v>
      </c>
      <c r="J1070" s="294">
        <v>0</v>
      </c>
    </row>
    <row r="1071" spans="1:10" ht="113.25" customHeight="1" x14ac:dyDescent="0.3">
      <c r="A1071" s="290" t="s">
        <v>913</v>
      </c>
      <c r="B1071" s="291" t="s">
        <v>1394</v>
      </c>
      <c r="C1071" s="291" t="s">
        <v>1365</v>
      </c>
      <c r="D1071" s="291" t="s">
        <v>914</v>
      </c>
      <c r="E1071" s="291"/>
      <c r="F1071" s="292">
        <v>1000000</v>
      </c>
      <c r="G1071" s="292">
        <v>0</v>
      </c>
      <c r="H1071" s="292">
        <v>0</v>
      </c>
      <c r="I1071" s="293">
        <v>0</v>
      </c>
      <c r="J1071" s="294">
        <v>0</v>
      </c>
    </row>
    <row r="1072" spans="1:10" ht="45.75" customHeight="1" x14ac:dyDescent="0.3">
      <c r="A1072" s="290" t="s">
        <v>329</v>
      </c>
      <c r="B1072" s="291" t="s">
        <v>1394</v>
      </c>
      <c r="C1072" s="291" t="s">
        <v>1365</v>
      </c>
      <c r="D1072" s="291" t="s">
        <v>914</v>
      </c>
      <c r="E1072" s="291" t="s">
        <v>330</v>
      </c>
      <c r="F1072" s="292">
        <v>1000000</v>
      </c>
      <c r="G1072" s="292">
        <v>0</v>
      </c>
      <c r="H1072" s="292">
        <v>0</v>
      </c>
      <c r="I1072" s="293">
        <v>0</v>
      </c>
      <c r="J1072" s="294">
        <v>0</v>
      </c>
    </row>
    <row r="1073" spans="1:10" ht="45.75" customHeight="1" x14ac:dyDescent="0.3">
      <c r="A1073" s="290" t="s">
        <v>331</v>
      </c>
      <c r="B1073" s="291" t="s">
        <v>1394</v>
      </c>
      <c r="C1073" s="291" t="s">
        <v>1365</v>
      </c>
      <c r="D1073" s="291" t="s">
        <v>914</v>
      </c>
      <c r="E1073" s="291" t="s">
        <v>332</v>
      </c>
      <c r="F1073" s="292">
        <v>1000000</v>
      </c>
      <c r="G1073" s="292">
        <v>0</v>
      </c>
      <c r="H1073" s="292">
        <v>0</v>
      </c>
      <c r="I1073" s="293">
        <v>0</v>
      </c>
      <c r="J1073" s="294">
        <v>0</v>
      </c>
    </row>
    <row r="1074" spans="1:10" ht="34.5" customHeight="1" x14ac:dyDescent="0.3">
      <c r="A1074" s="290" t="s">
        <v>1016</v>
      </c>
      <c r="B1074" s="291" t="s">
        <v>1394</v>
      </c>
      <c r="C1074" s="291" t="s">
        <v>1365</v>
      </c>
      <c r="D1074" s="291" t="s">
        <v>420</v>
      </c>
      <c r="E1074" s="291"/>
      <c r="F1074" s="292">
        <v>4700000</v>
      </c>
      <c r="G1074" s="292">
        <v>0</v>
      </c>
      <c r="H1074" s="292">
        <v>0</v>
      </c>
      <c r="I1074" s="293">
        <v>0</v>
      </c>
      <c r="J1074" s="294">
        <v>0</v>
      </c>
    </row>
    <row r="1075" spans="1:10" ht="34.5" customHeight="1" x14ac:dyDescent="0.3">
      <c r="A1075" s="290" t="s">
        <v>1136</v>
      </c>
      <c r="B1075" s="291" t="s">
        <v>1394</v>
      </c>
      <c r="C1075" s="291" t="s">
        <v>1365</v>
      </c>
      <c r="D1075" s="291" t="s">
        <v>423</v>
      </c>
      <c r="E1075" s="291"/>
      <c r="F1075" s="292">
        <v>4700000</v>
      </c>
      <c r="G1075" s="292">
        <v>0</v>
      </c>
      <c r="H1075" s="292">
        <v>0</v>
      </c>
      <c r="I1075" s="293">
        <v>0</v>
      </c>
      <c r="J1075" s="294">
        <v>0</v>
      </c>
    </row>
    <row r="1076" spans="1:10" ht="57" customHeight="1" x14ac:dyDescent="0.3">
      <c r="A1076" s="290" t="s">
        <v>1137</v>
      </c>
      <c r="B1076" s="291" t="s">
        <v>1394</v>
      </c>
      <c r="C1076" s="291" t="s">
        <v>1365</v>
      </c>
      <c r="D1076" s="291" t="s">
        <v>1135</v>
      </c>
      <c r="E1076" s="291"/>
      <c r="F1076" s="292">
        <v>4700000</v>
      </c>
      <c r="G1076" s="292">
        <v>0</v>
      </c>
      <c r="H1076" s="292">
        <v>0</v>
      </c>
      <c r="I1076" s="293">
        <v>0</v>
      </c>
      <c r="J1076" s="294">
        <v>0</v>
      </c>
    </row>
    <row r="1077" spans="1:10" ht="68.25" customHeight="1" x14ac:dyDescent="0.3">
      <c r="A1077" s="290" t="s">
        <v>1453</v>
      </c>
      <c r="B1077" s="291" t="s">
        <v>1394</v>
      </c>
      <c r="C1077" s="291" t="s">
        <v>1365</v>
      </c>
      <c r="D1077" s="291" t="s">
        <v>1454</v>
      </c>
      <c r="E1077" s="291"/>
      <c r="F1077" s="292">
        <v>4700000</v>
      </c>
      <c r="G1077" s="292">
        <v>0</v>
      </c>
      <c r="H1077" s="292">
        <v>0</v>
      </c>
      <c r="I1077" s="293">
        <v>0</v>
      </c>
      <c r="J1077" s="294">
        <v>0</v>
      </c>
    </row>
    <row r="1078" spans="1:10" ht="23.25" customHeight="1" x14ac:dyDescent="0.3">
      <c r="A1078" s="290" t="s">
        <v>436</v>
      </c>
      <c r="B1078" s="291" t="s">
        <v>1394</v>
      </c>
      <c r="C1078" s="291" t="s">
        <v>1365</v>
      </c>
      <c r="D1078" s="291" t="s">
        <v>1454</v>
      </c>
      <c r="E1078" s="291" t="s">
        <v>437</v>
      </c>
      <c r="F1078" s="292">
        <v>4700000</v>
      </c>
      <c r="G1078" s="292">
        <v>0</v>
      </c>
      <c r="H1078" s="292">
        <v>0</v>
      </c>
      <c r="I1078" s="293">
        <v>0</v>
      </c>
      <c r="J1078" s="294">
        <v>0</v>
      </c>
    </row>
    <row r="1079" spans="1:10" ht="45.75" customHeight="1" x14ac:dyDescent="0.3">
      <c r="A1079" s="290" t="s">
        <v>438</v>
      </c>
      <c r="B1079" s="291" t="s">
        <v>1394</v>
      </c>
      <c r="C1079" s="291" t="s">
        <v>1365</v>
      </c>
      <c r="D1079" s="291" t="s">
        <v>1454</v>
      </c>
      <c r="E1079" s="291" t="s">
        <v>439</v>
      </c>
      <c r="F1079" s="292">
        <v>4700000</v>
      </c>
      <c r="G1079" s="292">
        <v>0</v>
      </c>
      <c r="H1079" s="292">
        <v>0</v>
      </c>
      <c r="I1079" s="293">
        <v>0</v>
      </c>
      <c r="J1079" s="294">
        <v>0</v>
      </c>
    </row>
    <row r="1080" spans="1:10" ht="23.25" customHeight="1" x14ac:dyDescent="0.3">
      <c r="A1080" s="290" t="s">
        <v>950</v>
      </c>
      <c r="B1080" s="291" t="s">
        <v>1394</v>
      </c>
      <c r="C1080" s="291" t="s">
        <v>1365</v>
      </c>
      <c r="D1080" s="291" t="s">
        <v>338</v>
      </c>
      <c r="E1080" s="291"/>
      <c r="F1080" s="292">
        <v>5483000</v>
      </c>
      <c r="G1080" s="292">
        <v>2732000</v>
      </c>
      <c r="H1080" s="292">
        <v>2731182.3</v>
      </c>
      <c r="I1080" s="293">
        <v>49.811823819077148</v>
      </c>
      <c r="J1080" s="294">
        <v>99.970069546120058</v>
      </c>
    </row>
    <row r="1081" spans="1:10" ht="34.5" customHeight="1" x14ac:dyDescent="0.3">
      <c r="A1081" s="290" t="s">
        <v>1539</v>
      </c>
      <c r="B1081" s="291" t="s">
        <v>1394</v>
      </c>
      <c r="C1081" s="291" t="s">
        <v>1365</v>
      </c>
      <c r="D1081" s="291" t="s">
        <v>395</v>
      </c>
      <c r="E1081" s="291"/>
      <c r="F1081" s="292">
        <v>2751000</v>
      </c>
      <c r="G1081" s="292">
        <v>0</v>
      </c>
      <c r="H1081" s="292">
        <v>0</v>
      </c>
      <c r="I1081" s="293">
        <v>0</v>
      </c>
      <c r="J1081" s="294">
        <v>0</v>
      </c>
    </row>
    <row r="1082" spans="1:10" ht="57" customHeight="1" x14ac:dyDescent="0.3">
      <c r="A1082" s="290" t="s">
        <v>1666</v>
      </c>
      <c r="B1082" s="291" t="s">
        <v>1394</v>
      </c>
      <c r="C1082" s="291" t="s">
        <v>1365</v>
      </c>
      <c r="D1082" s="291" t="s">
        <v>1667</v>
      </c>
      <c r="E1082" s="291"/>
      <c r="F1082" s="292">
        <v>2751000</v>
      </c>
      <c r="G1082" s="292">
        <v>0</v>
      </c>
      <c r="H1082" s="292">
        <v>0</v>
      </c>
      <c r="I1082" s="293">
        <v>0</v>
      </c>
      <c r="J1082" s="294">
        <v>0</v>
      </c>
    </row>
    <row r="1083" spans="1:10" ht="68.25" customHeight="1" x14ac:dyDescent="0.3">
      <c r="A1083" s="290" t="s">
        <v>1668</v>
      </c>
      <c r="B1083" s="291" t="s">
        <v>1394</v>
      </c>
      <c r="C1083" s="291" t="s">
        <v>1365</v>
      </c>
      <c r="D1083" s="291" t="s">
        <v>1669</v>
      </c>
      <c r="E1083" s="291"/>
      <c r="F1083" s="292">
        <v>2751000</v>
      </c>
      <c r="G1083" s="292">
        <v>0</v>
      </c>
      <c r="H1083" s="292">
        <v>0</v>
      </c>
      <c r="I1083" s="293">
        <v>0</v>
      </c>
      <c r="J1083" s="294">
        <v>0</v>
      </c>
    </row>
    <row r="1084" spans="1:10" ht="45.75" customHeight="1" x14ac:dyDescent="0.3">
      <c r="A1084" s="290" t="s">
        <v>371</v>
      </c>
      <c r="B1084" s="291" t="s">
        <v>1394</v>
      </c>
      <c r="C1084" s="291" t="s">
        <v>1365</v>
      </c>
      <c r="D1084" s="291" t="s">
        <v>1669</v>
      </c>
      <c r="E1084" s="291" t="s">
        <v>372</v>
      </c>
      <c r="F1084" s="292">
        <v>2751000</v>
      </c>
      <c r="G1084" s="292">
        <v>0</v>
      </c>
      <c r="H1084" s="292">
        <v>0</v>
      </c>
      <c r="I1084" s="293">
        <v>0</v>
      </c>
      <c r="J1084" s="294">
        <v>0</v>
      </c>
    </row>
    <row r="1085" spans="1:10" ht="15" customHeight="1" x14ac:dyDescent="0.3">
      <c r="A1085" s="290" t="s">
        <v>373</v>
      </c>
      <c r="B1085" s="291" t="s">
        <v>1394</v>
      </c>
      <c r="C1085" s="291" t="s">
        <v>1365</v>
      </c>
      <c r="D1085" s="291" t="s">
        <v>1669</v>
      </c>
      <c r="E1085" s="291" t="s">
        <v>374</v>
      </c>
      <c r="F1085" s="292">
        <v>2751000</v>
      </c>
      <c r="G1085" s="292">
        <v>0</v>
      </c>
      <c r="H1085" s="292">
        <v>0</v>
      </c>
      <c r="I1085" s="293">
        <v>0</v>
      </c>
      <c r="J1085" s="294">
        <v>0</v>
      </c>
    </row>
    <row r="1086" spans="1:10" ht="57" customHeight="1" x14ac:dyDescent="0.3">
      <c r="A1086" s="290" t="s">
        <v>1119</v>
      </c>
      <c r="B1086" s="291" t="s">
        <v>1394</v>
      </c>
      <c r="C1086" s="291" t="s">
        <v>1365</v>
      </c>
      <c r="D1086" s="291" t="s">
        <v>1120</v>
      </c>
      <c r="E1086" s="291"/>
      <c r="F1086" s="292">
        <v>2732000</v>
      </c>
      <c r="G1086" s="292">
        <v>2732000</v>
      </c>
      <c r="H1086" s="292">
        <v>2731182.3</v>
      </c>
      <c r="I1086" s="293">
        <v>99.970069546120058</v>
      </c>
      <c r="J1086" s="294">
        <v>99.970069546120058</v>
      </c>
    </row>
    <row r="1087" spans="1:10" ht="135.75" customHeight="1" x14ac:dyDescent="0.3">
      <c r="A1087" s="290" t="s">
        <v>1121</v>
      </c>
      <c r="B1087" s="291" t="s">
        <v>1394</v>
      </c>
      <c r="C1087" s="291" t="s">
        <v>1365</v>
      </c>
      <c r="D1087" s="291" t="s">
        <v>1122</v>
      </c>
      <c r="E1087" s="291"/>
      <c r="F1087" s="292">
        <v>2732000</v>
      </c>
      <c r="G1087" s="292">
        <v>2732000</v>
      </c>
      <c r="H1087" s="292">
        <v>2731182.3</v>
      </c>
      <c r="I1087" s="293">
        <v>99.970069546120058</v>
      </c>
      <c r="J1087" s="294">
        <v>99.970069546120058</v>
      </c>
    </row>
    <row r="1088" spans="1:10" ht="79.5" customHeight="1" x14ac:dyDescent="0.3">
      <c r="A1088" s="290" t="s">
        <v>915</v>
      </c>
      <c r="B1088" s="291" t="s">
        <v>1394</v>
      </c>
      <c r="C1088" s="291" t="s">
        <v>1365</v>
      </c>
      <c r="D1088" s="291" t="s">
        <v>916</v>
      </c>
      <c r="E1088" s="291"/>
      <c r="F1088" s="292">
        <v>1366000</v>
      </c>
      <c r="G1088" s="292">
        <v>1366000</v>
      </c>
      <c r="H1088" s="292">
        <v>1365591.15</v>
      </c>
      <c r="I1088" s="293">
        <v>99.970069546120058</v>
      </c>
      <c r="J1088" s="294">
        <v>99.970069546120058</v>
      </c>
    </row>
    <row r="1089" spans="1:10" ht="23.25" customHeight="1" x14ac:dyDescent="0.3">
      <c r="A1089" s="290" t="s">
        <v>436</v>
      </c>
      <c r="B1089" s="291" t="s">
        <v>1394</v>
      </c>
      <c r="C1089" s="291" t="s">
        <v>1365</v>
      </c>
      <c r="D1089" s="291" t="s">
        <v>916</v>
      </c>
      <c r="E1089" s="291" t="s">
        <v>437</v>
      </c>
      <c r="F1089" s="292">
        <v>1366000</v>
      </c>
      <c r="G1089" s="292">
        <v>1366000</v>
      </c>
      <c r="H1089" s="292">
        <v>1365591.15</v>
      </c>
      <c r="I1089" s="293">
        <v>99.970069546120058</v>
      </c>
      <c r="J1089" s="294">
        <v>99.970069546120058</v>
      </c>
    </row>
    <row r="1090" spans="1:10" ht="45.75" customHeight="1" x14ac:dyDescent="0.3">
      <c r="A1090" s="290" t="s">
        <v>438</v>
      </c>
      <c r="B1090" s="291" t="s">
        <v>1394</v>
      </c>
      <c r="C1090" s="291" t="s">
        <v>1365</v>
      </c>
      <c r="D1090" s="291" t="s">
        <v>916</v>
      </c>
      <c r="E1090" s="291" t="s">
        <v>439</v>
      </c>
      <c r="F1090" s="292">
        <v>1366000</v>
      </c>
      <c r="G1090" s="292">
        <v>1366000</v>
      </c>
      <c r="H1090" s="292">
        <v>1365591.15</v>
      </c>
      <c r="I1090" s="293">
        <v>99.970069546120058</v>
      </c>
      <c r="J1090" s="294">
        <v>99.970069546120058</v>
      </c>
    </row>
    <row r="1091" spans="1:10" ht="102" customHeight="1" x14ac:dyDescent="0.3">
      <c r="A1091" s="290" t="s">
        <v>1670</v>
      </c>
      <c r="B1091" s="291" t="s">
        <v>1394</v>
      </c>
      <c r="C1091" s="291" t="s">
        <v>1365</v>
      </c>
      <c r="D1091" s="291" t="s">
        <v>1671</v>
      </c>
      <c r="E1091" s="291"/>
      <c r="F1091" s="292">
        <v>1366000</v>
      </c>
      <c r="G1091" s="292">
        <v>1366000</v>
      </c>
      <c r="H1091" s="292">
        <v>1365591.15</v>
      </c>
      <c r="I1091" s="293">
        <v>99.970069546120058</v>
      </c>
      <c r="J1091" s="294">
        <v>99.970069546120058</v>
      </c>
    </row>
    <row r="1092" spans="1:10" ht="23.25" customHeight="1" x14ac:dyDescent="0.3">
      <c r="A1092" s="290" t="s">
        <v>436</v>
      </c>
      <c r="B1092" s="291" t="s">
        <v>1394</v>
      </c>
      <c r="C1092" s="291" t="s">
        <v>1365</v>
      </c>
      <c r="D1092" s="291" t="s">
        <v>1671</v>
      </c>
      <c r="E1092" s="291" t="s">
        <v>437</v>
      </c>
      <c r="F1092" s="292">
        <v>1366000</v>
      </c>
      <c r="G1092" s="292">
        <v>1366000</v>
      </c>
      <c r="H1092" s="292">
        <v>1365591.15</v>
      </c>
      <c r="I1092" s="293">
        <v>99.970069546120058</v>
      </c>
      <c r="J1092" s="294">
        <v>99.970069546120058</v>
      </c>
    </row>
    <row r="1093" spans="1:10" ht="45.75" customHeight="1" x14ac:dyDescent="0.3">
      <c r="A1093" s="290" t="s">
        <v>438</v>
      </c>
      <c r="B1093" s="291" t="s">
        <v>1394</v>
      </c>
      <c r="C1093" s="291" t="s">
        <v>1365</v>
      </c>
      <c r="D1093" s="291" t="s">
        <v>1671</v>
      </c>
      <c r="E1093" s="291" t="s">
        <v>439</v>
      </c>
      <c r="F1093" s="292">
        <v>1366000</v>
      </c>
      <c r="G1093" s="292">
        <v>1366000</v>
      </c>
      <c r="H1093" s="292">
        <v>1365591.15</v>
      </c>
      <c r="I1093" s="293">
        <v>99.970069546120058</v>
      </c>
      <c r="J1093" s="294">
        <v>99.970069546120058</v>
      </c>
    </row>
    <row r="1094" spans="1:10" ht="15" customHeight="1" x14ac:dyDescent="0.3">
      <c r="A1094" s="290" t="s">
        <v>936</v>
      </c>
      <c r="B1094" s="291" t="s">
        <v>1394</v>
      </c>
      <c r="C1094" s="291" t="s">
        <v>1365</v>
      </c>
      <c r="D1094" s="291" t="s">
        <v>325</v>
      </c>
      <c r="E1094" s="291"/>
      <c r="F1094" s="292">
        <v>0</v>
      </c>
      <c r="G1094" s="292">
        <v>1410000</v>
      </c>
      <c r="H1094" s="292">
        <v>1410000</v>
      </c>
      <c r="I1094" s="293">
        <v>0</v>
      </c>
      <c r="J1094" s="294">
        <v>100</v>
      </c>
    </row>
    <row r="1095" spans="1:10" ht="23.25" customHeight="1" x14ac:dyDescent="0.3">
      <c r="A1095" s="290" t="s">
        <v>739</v>
      </c>
      <c r="B1095" s="291" t="s">
        <v>1394</v>
      </c>
      <c r="C1095" s="291" t="s">
        <v>1365</v>
      </c>
      <c r="D1095" s="291" t="s">
        <v>740</v>
      </c>
      <c r="E1095" s="291"/>
      <c r="F1095" s="292">
        <v>0</v>
      </c>
      <c r="G1095" s="292">
        <v>1410000</v>
      </c>
      <c r="H1095" s="292">
        <v>1410000</v>
      </c>
      <c r="I1095" s="293">
        <v>0</v>
      </c>
      <c r="J1095" s="294">
        <v>100</v>
      </c>
    </row>
    <row r="1096" spans="1:10" ht="23.25" customHeight="1" x14ac:dyDescent="0.3">
      <c r="A1096" s="290" t="s">
        <v>436</v>
      </c>
      <c r="B1096" s="291" t="s">
        <v>1394</v>
      </c>
      <c r="C1096" s="291" t="s">
        <v>1365</v>
      </c>
      <c r="D1096" s="291" t="s">
        <v>740</v>
      </c>
      <c r="E1096" s="291" t="s">
        <v>437</v>
      </c>
      <c r="F1096" s="292">
        <v>0</v>
      </c>
      <c r="G1096" s="292">
        <v>1410000</v>
      </c>
      <c r="H1096" s="292">
        <v>1410000</v>
      </c>
      <c r="I1096" s="293">
        <v>0</v>
      </c>
      <c r="J1096" s="294">
        <v>100</v>
      </c>
    </row>
    <row r="1097" spans="1:10" ht="45.75" customHeight="1" x14ac:dyDescent="0.3">
      <c r="A1097" s="290" t="s">
        <v>438</v>
      </c>
      <c r="B1097" s="291" t="s">
        <v>1394</v>
      </c>
      <c r="C1097" s="291" t="s">
        <v>1365</v>
      </c>
      <c r="D1097" s="291" t="s">
        <v>740</v>
      </c>
      <c r="E1097" s="291" t="s">
        <v>439</v>
      </c>
      <c r="F1097" s="292">
        <v>0</v>
      </c>
      <c r="G1097" s="292">
        <v>1410000</v>
      </c>
      <c r="H1097" s="292">
        <v>1410000</v>
      </c>
      <c r="I1097" s="293">
        <v>0</v>
      </c>
      <c r="J1097" s="294">
        <v>100</v>
      </c>
    </row>
    <row r="1098" spans="1:10" ht="15" customHeight="1" x14ac:dyDescent="0.3">
      <c r="A1098" s="290" t="s">
        <v>480</v>
      </c>
      <c r="B1098" s="291" t="s">
        <v>1394</v>
      </c>
      <c r="C1098" s="291" t="s">
        <v>1366</v>
      </c>
      <c r="D1098" s="291"/>
      <c r="E1098" s="291"/>
      <c r="F1098" s="292">
        <v>139310400</v>
      </c>
      <c r="G1098" s="292">
        <v>137771830</v>
      </c>
      <c r="H1098" s="292">
        <v>132859790.7</v>
      </c>
      <c r="I1098" s="293">
        <v>95.36961396995487</v>
      </c>
      <c r="J1098" s="294">
        <v>96.434656271895363</v>
      </c>
    </row>
    <row r="1099" spans="1:10" ht="23.25" customHeight="1" x14ac:dyDescent="0.3">
      <c r="A1099" s="290" t="s">
        <v>943</v>
      </c>
      <c r="B1099" s="291" t="s">
        <v>1394</v>
      </c>
      <c r="C1099" s="291" t="s">
        <v>1366</v>
      </c>
      <c r="D1099" s="291" t="s">
        <v>458</v>
      </c>
      <c r="E1099" s="291"/>
      <c r="F1099" s="292">
        <v>61400000</v>
      </c>
      <c r="G1099" s="292">
        <v>49368000</v>
      </c>
      <c r="H1099" s="292">
        <v>44456463.350000001</v>
      </c>
      <c r="I1099" s="293">
        <v>72.404663436482082</v>
      </c>
      <c r="J1099" s="294">
        <v>90.051173533462986</v>
      </c>
    </row>
    <row r="1100" spans="1:10" ht="23.25" customHeight="1" x14ac:dyDescent="0.3">
      <c r="A1100" s="290" t="s">
        <v>426</v>
      </c>
      <c r="B1100" s="291" t="s">
        <v>1394</v>
      </c>
      <c r="C1100" s="291" t="s">
        <v>1366</v>
      </c>
      <c r="D1100" s="291" t="s">
        <v>463</v>
      </c>
      <c r="E1100" s="291"/>
      <c r="F1100" s="292">
        <v>61400000</v>
      </c>
      <c r="G1100" s="292">
        <v>49368000</v>
      </c>
      <c r="H1100" s="292">
        <v>44456463.350000001</v>
      </c>
      <c r="I1100" s="293">
        <v>72.404663436482082</v>
      </c>
      <c r="J1100" s="294">
        <v>90.051173533462986</v>
      </c>
    </row>
    <row r="1101" spans="1:10" ht="68.25" customHeight="1" x14ac:dyDescent="0.3">
      <c r="A1101" s="290" t="s">
        <v>968</v>
      </c>
      <c r="B1101" s="291" t="s">
        <v>1394</v>
      </c>
      <c r="C1101" s="291" t="s">
        <v>1366</v>
      </c>
      <c r="D1101" s="291" t="s">
        <v>469</v>
      </c>
      <c r="E1101" s="291"/>
      <c r="F1101" s="292">
        <v>61400000</v>
      </c>
      <c r="G1101" s="292">
        <v>49368000</v>
      </c>
      <c r="H1101" s="292">
        <v>44456463.350000001</v>
      </c>
      <c r="I1101" s="293">
        <v>72.404663436482082</v>
      </c>
      <c r="J1101" s="294">
        <v>90.051173533462986</v>
      </c>
    </row>
    <row r="1102" spans="1:10" ht="113.25" customHeight="1" x14ac:dyDescent="0.3">
      <c r="A1102" s="290" t="s">
        <v>743</v>
      </c>
      <c r="B1102" s="291" t="s">
        <v>1394</v>
      </c>
      <c r="C1102" s="291" t="s">
        <v>1366</v>
      </c>
      <c r="D1102" s="291" t="s">
        <v>744</v>
      </c>
      <c r="E1102" s="291"/>
      <c r="F1102" s="292">
        <v>61400000</v>
      </c>
      <c r="G1102" s="292">
        <v>49368000</v>
      </c>
      <c r="H1102" s="292">
        <v>44456463.350000001</v>
      </c>
      <c r="I1102" s="293">
        <v>72.404663436482082</v>
      </c>
      <c r="J1102" s="294">
        <v>90.051173533462986</v>
      </c>
    </row>
    <row r="1103" spans="1:10" ht="45.75" customHeight="1" x14ac:dyDescent="0.3">
      <c r="A1103" s="290" t="s">
        <v>329</v>
      </c>
      <c r="B1103" s="291" t="s">
        <v>1394</v>
      </c>
      <c r="C1103" s="291" t="s">
        <v>1366</v>
      </c>
      <c r="D1103" s="291" t="s">
        <v>744</v>
      </c>
      <c r="E1103" s="291" t="s">
        <v>330</v>
      </c>
      <c r="F1103" s="292">
        <v>608000</v>
      </c>
      <c r="G1103" s="292">
        <v>368000</v>
      </c>
      <c r="H1103" s="292">
        <v>318329.8</v>
      </c>
      <c r="I1103" s="293">
        <v>52.356875000000002</v>
      </c>
      <c r="J1103" s="294">
        <v>86.50266304347825</v>
      </c>
    </row>
    <row r="1104" spans="1:10" ht="45.75" customHeight="1" x14ac:dyDescent="0.3">
      <c r="A1104" s="290" t="s">
        <v>331</v>
      </c>
      <c r="B1104" s="291" t="s">
        <v>1394</v>
      </c>
      <c r="C1104" s="291" t="s">
        <v>1366</v>
      </c>
      <c r="D1104" s="291" t="s">
        <v>744</v>
      </c>
      <c r="E1104" s="291" t="s">
        <v>332</v>
      </c>
      <c r="F1104" s="292">
        <v>608000</v>
      </c>
      <c r="G1104" s="292">
        <v>368000</v>
      </c>
      <c r="H1104" s="292">
        <v>318329.8</v>
      </c>
      <c r="I1104" s="293">
        <v>52.356875000000002</v>
      </c>
      <c r="J1104" s="294">
        <v>86.50266304347825</v>
      </c>
    </row>
    <row r="1105" spans="1:10" ht="23.25" customHeight="1" x14ac:dyDescent="0.3">
      <c r="A1105" s="290" t="s">
        <v>436</v>
      </c>
      <c r="B1105" s="291" t="s">
        <v>1394</v>
      </c>
      <c r="C1105" s="291" t="s">
        <v>1366</v>
      </c>
      <c r="D1105" s="291" t="s">
        <v>744</v>
      </c>
      <c r="E1105" s="291" t="s">
        <v>437</v>
      </c>
      <c r="F1105" s="292">
        <v>60792000</v>
      </c>
      <c r="G1105" s="292">
        <v>49000000</v>
      </c>
      <c r="H1105" s="292">
        <v>44138133.549999997</v>
      </c>
      <c r="I1105" s="293">
        <v>72.605167702987231</v>
      </c>
      <c r="J1105" s="294">
        <v>90.077823571428567</v>
      </c>
    </row>
    <row r="1106" spans="1:10" ht="45.75" customHeight="1" x14ac:dyDescent="0.3">
      <c r="A1106" s="290" t="s">
        <v>438</v>
      </c>
      <c r="B1106" s="291" t="s">
        <v>1394</v>
      </c>
      <c r="C1106" s="291" t="s">
        <v>1366</v>
      </c>
      <c r="D1106" s="291" t="s">
        <v>744</v>
      </c>
      <c r="E1106" s="291" t="s">
        <v>439</v>
      </c>
      <c r="F1106" s="292">
        <v>60792000</v>
      </c>
      <c r="G1106" s="292">
        <v>49000000</v>
      </c>
      <c r="H1106" s="292">
        <v>44138133.549999997</v>
      </c>
      <c r="I1106" s="293">
        <v>72.605167702987231</v>
      </c>
      <c r="J1106" s="294">
        <v>90.077823571428567</v>
      </c>
    </row>
    <row r="1107" spans="1:10" ht="23.25" customHeight="1" x14ac:dyDescent="0.3">
      <c r="A1107" s="290" t="s">
        <v>950</v>
      </c>
      <c r="B1107" s="291" t="s">
        <v>1394</v>
      </c>
      <c r="C1107" s="291" t="s">
        <v>1366</v>
      </c>
      <c r="D1107" s="291" t="s">
        <v>338</v>
      </c>
      <c r="E1107" s="291"/>
      <c r="F1107" s="292">
        <v>77910400</v>
      </c>
      <c r="G1107" s="292">
        <v>88403830</v>
      </c>
      <c r="H1107" s="292">
        <v>88403327.349999994</v>
      </c>
      <c r="I1107" s="293">
        <v>113.46794182804862</v>
      </c>
      <c r="J1107" s="294">
        <v>99.999431416037055</v>
      </c>
    </row>
    <row r="1108" spans="1:10" ht="23.25" customHeight="1" x14ac:dyDescent="0.3">
      <c r="A1108" s="290" t="s">
        <v>1123</v>
      </c>
      <c r="B1108" s="291" t="s">
        <v>1394</v>
      </c>
      <c r="C1108" s="291" t="s">
        <v>1366</v>
      </c>
      <c r="D1108" s="291" t="s">
        <v>339</v>
      </c>
      <c r="E1108" s="291"/>
      <c r="F1108" s="292">
        <v>7220400</v>
      </c>
      <c r="G1108" s="292">
        <v>7220400</v>
      </c>
      <c r="H1108" s="292">
        <v>7220367</v>
      </c>
      <c r="I1108" s="293">
        <v>99.999542961608782</v>
      </c>
      <c r="J1108" s="294">
        <v>99.999542961608782</v>
      </c>
    </row>
    <row r="1109" spans="1:10" ht="90.75" customHeight="1" x14ac:dyDescent="0.3">
      <c r="A1109" s="290" t="s">
        <v>1672</v>
      </c>
      <c r="B1109" s="291" t="s">
        <v>1394</v>
      </c>
      <c r="C1109" s="291" t="s">
        <v>1366</v>
      </c>
      <c r="D1109" s="291" t="s">
        <v>416</v>
      </c>
      <c r="E1109" s="291"/>
      <c r="F1109" s="292">
        <v>7220400</v>
      </c>
      <c r="G1109" s="292">
        <v>7220400</v>
      </c>
      <c r="H1109" s="292">
        <v>7220367</v>
      </c>
      <c r="I1109" s="293">
        <v>99.999542961608782</v>
      </c>
      <c r="J1109" s="294">
        <v>99.999542961608782</v>
      </c>
    </row>
    <row r="1110" spans="1:10" ht="34.5" customHeight="1" x14ac:dyDescent="0.3">
      <c r="A1110" s="290" t="s">
        <v>474</v>
      </c>
      <c r="B1110" s="291" t="s">
        <v>1394</v>
      </c>
      <c r="C1110" s="291" t="s">
        <v>1366</v>
      </c>
      <c r="D1110" s="291" t="s">
        <v>917</v>
      </c>
      <c r="E1110" s="291"/>
      <c r="F1110" s="292">
        <v>7220400</v>
      </c>
      <c r="G1110" s="292">
        <v>7220400</v>
      </c>
      <c r="H1110" s="292">
        <v>7220367</v>
      </c>
      <c r="I1110" s="293">
        <v>99.999542961608782</v>
      </c>
      <c r="J1110" s="294">
        <v>99.999542961608782</v>
      </c>
    </row>
    <row r="1111" spans="1:10" ht="23.25" customHeight="1" x14ac:dyDescent="0.3">
      <c r="A1111" s="290" t="s">
        <v>436</v>
      </c>
      <c r="B1111" s="291" t="s">
        <v>1394</v>
      </c>
      <c r="C1111" s="291" t="s">
        <v>1366</v>
      </c>
      <c r="D1111" s="291" t="s">
        <v>917</v>
      </c>
      <c r="E1111" s="291" t="s">
        <v>437</v>
      </c>
      <c r="F1111" s="292">
        <v>7220400</v>
      </c>
      <c r="G1111" s="292">
        <v>7220400</v>
      </c>
      <c r="H1111" s="292">
        <v>7220367</v>
      </c>
      <c r="I1111" s="293">
        <v>99.999542961608782</v>
      </c>
      <c r="J1111" s="294">
        <v>99.999542961608782</v>
      </c>
    </row>
    <row r="1112" spans="1:10" ht="45.75" customHeight="1" x14ac:dyDescent="0.3">
      <c r="A1112" s="290" t="s">
        <v>438</v>
      </c>
      <c r="B1112" s="291" t="s">
        <v>1394</v>
      </c>
      <c r="C1112" s="291" t="s">
        <v>1366</v>
      </c>
      <c r="D1112" s="291" t="s">
        <v>917</v>
      </c>
      <c r="E1112" s="291" t="s">
        <v>439</v>
      </c>
      <c r="F1112" s="292">
        <v>7220400</v>
      </c>
      <c r="G1112" s="292">
        <v>7220400</v>
      </c>
      <c r="H1112" s="292">
        <v>7220367</v>
      </c>
      <c r="I1112" s="293">
        <v>99.999542961608782</v>
      </c>
      <c r="J1112" s="294">
        <v>99.999542961608782</v>
      </c>
    </row>
    <row r="1113" spans="1:10" ht="79.5" customHeight="1" x14ac:dyDescent="0.3">
      <c r="A1113" s="290" t="s">
        <v>1124</v>
      </c>
      <c r="B1113" s="291" t="s">
        <v>1394</v>
      </c>
      <c r="C1113" s="291" t="s">
        <v>1366</v>
      </c>
      <c r="D1113" s="291" t="s">
        <v>404</v>
      </c>
      <c r="E1113" s="291"/>
      <c r="F1113" s="292">
        <v>70690000</v>
      </c>
      <c r="G1113" s="292">
        <v>81183430</v>
      </c>
      <c r="H1113" s="292">
        <v>81182960.349999994</v>
      </c>
      <c r="I1113" s="293">
        <v>114.84362759937756</v>
      </c>
      <c r="J1113" s="294">
        <v>99.99942149524847</v>
      </c>
    </row>
    <row r="1114" spans="1:10" ht="102" customHeight="1" x14ac:dyDescent="0.3">
      <c r="A1114" s="290" t="s">
        <v>1125</v>
      </c>
      <c r="B1114" s="291" t="s">
        <v>1394</v>
      </c>
      <c r="C1114" s="291" t="s">
        <v>1366</v>
      </c>
      <c r="D1114" s="291" t="s">
        <v>406</v>
      </c>
      <c r="E1114" s="291"/>
      <c r="F1114" s="292">
        <v>70690000</v>
      </c>
      <c r="G1114" s="292">
        <v>81183430</v>
      </c>
      <c r="H1114" s="292">
        <v>81182960.349999994</v>
      </c>
      <c r="I1114" s="293">
        <v>114.84362759937756</v>
      </c>
      <c r="J1114" s="294">
        <v>99.99942149524847</v>
      </c>
    </row>
    <row r="1115" spans="1:10" ht="113.25" customHeight="1" x14ac:dyDescent="0.3">
      <c r="A1115" s="290" t="s">
        <v>918</v>
      </c>
      <c r="B1115" s="291" t="s">
        <v>1394</v>
      </c>
      <c r="C1115" s="291" t="s">
        <v>1366</v>
      </c>
      <c r="D1115" s="291" t="s">
        <v>919</v>
      </c>
      <c r="E1115" s="291"/>
      <c r="F1115" s="292">
        <v>70690000</v>
      </c>
      <c r="G1115" s="292">
        <v>80295000</v>
      </c>
      <c r="H1115" s="292">
        <v>80294533.75</v>
      </c>
      <c r="I1115" s="293">
        <v>113.58683512519451</v>
      </c>
      <c r="J1115" s="294">
        <v>99.999419328725324</v>
      </c>
    </row>
    <row r="1116" spans="1:10" ht="23.25" customHeight="1" x14ac:dyDescent="0.3">
      <c r="A1116" s="290" t="s">
        <v>436</v>
      </c>
      <c r="B1116" s="291" t="s">
        <v>1394</v>
      </c>
      <c r="C1116" s="291" t="s">
        <v>1366</v>
      </c>
      <c r="D1116" s="291" t="s">
        <v>919</v>
      </c>
      <c r="E1116" s="291" t="s">
        <v>437</v>
      </c>
      <c r="F1116" s="292">
        <v>70690000</v>
      </c>
      <c r="G1116" s="292">
        <v>80295000</v>
      </c>
      <c r="H1116" s="292">
        <v>80294533.75</v>
      </c>
      <c r="I1116" s="293">
        <v>113.58683512519451</v>
      </c>
      <c r="J1116" s="294">
        <v>99.999419328725324</v>
      </c>
    </row>
    <row r="1117" spans="1:10" ht="45.75" customHeight="1" x14ac:dyDescent="0.3">
      <c r="A1117" s="290" t="s">
        <v>438</v>
      </c>
      <c r="B1117" s="291" t="s">
        <v>1394</v>
      </c>
      <c r="C1117" s="291" t="s">
        <v>1366</v>
      </c>
      <c r="D1117" s="291" t="s">
        <v>919</v>
      </c>
      <c r="E1117" s="291" t="s">
        <v>439</v>
      </c>
      <c r="F1117" s="292">
        <v>70690000</v>
      </c>
      <c r="G1117" s="292">
        <v>80295000</v>
      </c>
      <c r="H1117" s="292">
        <v>80294533.75</v>
      </c>
      <c r="I1117" s="293">
        <v>113.58683512519451</v>
      </c>
      <c r="J1117" s="294">
        <v>99.999419328725324</v>
      </c>
    </row>
    <row r="1118" spans="1:10" ht="124.5" customHeight="1" x14ac:dyDescent="0.3">
      <c r="A1118" s="290" t="s">
        <v>1673</v>
      </c>
      <c r="B1118" s="291" t="s">
        <v>1394</v>
      </c>
      <c r="C1118" s="291" t="s">
        <v>1366</v>
      </c>
      <c r="D1118" s="291" t="s">
        <v>1674</v>
      </c>
      <c r="E1118" s="291"/>
      <c r="F1118" s="292">
        <v>0</v>
      </c>
      <c r="G1118" s="292">
        <v>888430</v>
      </c>
      <c r="H1118" s="292">
        <v>888426.6</v>
      </c>
      <c r="I1118" s="293">
        <v>0</v>
      </c>
      <c r="J1118" s="294">
        <v>99.99961730243237</v>
      </c>
    </row>
    <row r="1119" spans="1:10" ht="23.25" customHeight="1" x14ac:dyDescent="0.3">
      <c r="A1119" s="290" t="s">
        <v>436</v>
      </c>
      <c r="B1119" s="291" t="s">
        <v>1394</v>
      </c>
      <c r="C1119" s="291" t="s">
        <v>1366</v>
      </c>
      <c r="D1119" s="291" t="s">
        <v>1674</v>
      </c>
      <c r="E1119" s="291" t="s">
        <v>437</v>
      </c>
      <c r="F1119" s="292">
        <v>0</v>
      </c>
      <c r="G1119" s="292">
        <v>888430</v>
      </c>
      <c r="H1119" s="292">
        <v>888426.6</v>
      </c>
      <c r="I1119" s="293">
        <v>0</v>
      </c>
      <c r="J1119" s="294">
        <v>99.99961730243237</v>
      </c>
    </row>
    <row r="1120" spans="1:10" ht="45.75" customHeight="1" x14ac:dyDescent="0.3">
      <c r="A1120" s="290" t="s">
        <v>438</v>
      </c>
      <c r="B1120" s="291" t="s">
        <v>1394</v>
      </c>
      <c r="C1120" s="291" t="s">
        <v>1366</v>
      </c>
      <c r="D1120" s="291" t="s">
        <v>1674</v>
      </c>
      <c r="E1120" s="291" t="s">
        <v>439</v>
      </c>
      <c r="F1120" s="292">
        <v>0</v>
      </c>
      <c r="G1120" s="292">
        <v>888430</v>
      </c>
      <c r="H1120" s="292">
        <v>888426.6</v>
      </c>
      <c r="I1120" s="293">
        <v>0</v>
      </c>
      <c r="J1120" s="294">
        <v>99.99961730243237</v>
      </c>
    </row>
    <row r="1121" spans="1:10" ht="15" customHeight="1" x14ac:dyDescent="0.3">
      <c r="A1121" s="290" t="s">
        <v>1675</v>
      </c>
      <c r="B1121" s="291" t="s">
        <v>1373</v>
      </c>
      <c r="C1121" s="291"/>
      <c r="D1121" s="291"/>
      <c r="E1121" s="291"/>
      <c r="F1121" s="292">
        <v>612648880</v>
      </c>
      <c r="G1121" s="292">
        <v>824728419.07000005</v>
      </c>
      <c r="H1121" s="292">
        <v>816335153.08000004</v>
      </c>
      <c r="I1121" s="293">
        <v>133.24682044305703</v>
      </c>
      <c r="J1121" s="294">
        <v>98.982299409608729</v>
      </c>
    </row>
    <row r="1122" spans="1:10" ht="15" customHeight="1" x14ac:dyDescent="0.3">
      <c r="A1122" s="290" t="s">
        <v>483</v>
      </c>
      <c r="B1122" s="291" t="s">
        <v>1373</v>
      </c>
      <c r="C1122" s="291" t="s">
        <v>1363</v>
      </c>
      <c r="D1122" s="291"/>
      <c r="E1122" s="291"/>
      <c r="F1122" s="292">
        <v>612648880</v>
      </c>
      <c r="G1122" s="292">
        <v>298383400</v>
      </c>
      <c r="H1122" s="292">
        <v>290513724.43000001</v>
      </c>
      <c r="I1122" s="293">
        <v>47.419285975027002</v>
      </c>
      <c r="J1122" s="294">
        <v>97.362562538666694</v>
      </c>
    </row>
    <row r="1123" spans="1:10" ht="23.25" customHeight="1" x14ac:dyDescent="0.3">
      <c r="A1123" s="290" t="s">
        <v>1126</v>
      </c>
      <c r="B1123" s="291" t="s">
        <v>1373</v>
      </c>
      <c r="C1123" s="291" t="s">
        <v>1363</v>
      </c>
      <c r="D1123" s="291" t="s">
        <v>386</v>
      </c>
      <c r="E1123" s="291"/>
      <c r="F1123" s="292">
        <v>262300800</v>
      </c>
      <c r="G1123" s="292">
        <v>284382800</v>
      </c>
      <c r="H1123" s="292">
        <v>276804438.82999998</v>
      </c>
      <c r="I1123" s="293">
        <v>105.52939176319707</v>
      </c>
      <c r="J1123" s="294">
        <v>97.335154879268359</v>
      </c>
    </row>
    <row r="1124" spans="1:10" ht="34.5" customHeight="1" x14ac:dyDescent="0.3">
      <c r="A1124" s="290" t="s">
        <v>1127</v>
      </c>
      <c r="B1124" s="291" t="s">
        <v>1373</v>
      </c>
      <c r="C1124" s="291" t="s">
        <v>1363</v>
      </c>
      <c r="D1124" s="291" t="s">
        <v>387</v>
      </c>
      <c r="E1124" s="291"/>
      <c r="F1124" s="292">
        <v>191458400</v>
      </c>
      <c r="G1124" s="292">
        <v>209733100</v>
      </c>
      <c r="H1124" s="292">
        <v>202868619.94999999</v>
      </c>
      <c r="I1124" s="293">
        <v>105.959634024937</v>
      </c>
      <c r="J1124" s="294">
        <v>96.727040200140081</v>
      </c>
    </row>
    <row r="1125" spans="1:10" ht="68.25" customHeight="1" x14ac:dyDescent="0.3">
      <c r="A1125" s="290" t="s">
        <v>1128</v>
      </c>
      <c r="B1125" s="291" t="s">
        <v>1373</v>
      </c>
      <c r="C1125" s="291" t="s">
        <v>1363</v>
      </c>
      <c r="D1125" s="291" t="s">
        <v>1129</v>
      </c>
      <c r="E1125" s="291"/>
      <c r="F1125" s="292">
        <v>191458400</v>
      </c>
      <c r="G1125" s="292">
        <v>209733100</v>
      </c>
      <c r="H1125" s="292">
        <v>202868619.94999999</v>
      </c>
      <c r="I1125" s="293">
        <v>105.959634024937</v>
      </c>
      <c r="J1125" s="294">
        <v>96.727040200140081</v>
      </c>
    </row>
    <row r="1126" spans="1:10" ht="68.25" customHeight="1" x14ac:dyDescent="0.3">
      <c r="A1126" s="290" t="s">
        <v>1455</v>
      </c>
      <c r="B1126" s="291" t="s">
        <v>1373</v>
      </c>
      <c r="C1126" s="291" t="s">
        <v>1363</v>
      </c>
      <c r="D1126" s="291" t="s">
        <v>920</v>
      </c>
      <c r="E1126" s="291"/>
      <c r="F1126" s="292">
        <v>0</v>
      </c>
      <c r="G1126" s="292">
        <v>2126000</v>
      </c>
      <c r="H1126" s="292">
        <v>1901346.45</v>
      </c>
      <c r="I1126" s="293">
        <v>0</v>
      </c>
      <c r="J1126" s="294">
        <v>89.433040921919087</v>
      </c>
    </row>
    <row r="1127" spans="1:10" ht="57" customHeight="1" x14ac:dyDescent="0.3">
      <c r="A1127" s="290" t="s">
        <v>361</v>
      </c>
      <c r="B1127" s="291" t="s">
        <v>1373</v>
      </c>
      <c r="C1127" s="291" t="s">
        <v>1363</v>
      </c>
      <c r="D1127" s="291" t="s">
        <v>920</v>
      </c>
      <c r="E1127" s="291" t="s">
        <v>362</v>
      </c>
      <c r="F1127" s="292">
        <v>0</v>
      </c>
      <c r="G1127" s="292">
        <v>2126000</v>
      </c>
      <c r="H1127" s="292">
        <v>1901346.45</v>
      </c>
      <c r="I1127" s="293">
        <v>0</v>
      </c>
      <c r="J1127" s="294">
        <v>89.433040921919087</v>
      </c>
    </row>
    <row r="1128" spans="1:10" ht="23.25" customHeight="1" x14ac:dyDescent="0.3">
      <c r="A1128" s="290" t="s">
        <v>363</v>
      </c>
      <c r="B1128" s="291" t="s">
        <v>1373</v>
      </c>
      <c r="C1128" s="291" t="s">
        <v>1363</v>
      </c>
      <c r="D1128" s="291" t="s">
        <v>920</v>
      </c>
      <c r="E1128" s="291" t="s">
        <v>364</v>
      </c>
      <c r="F1128" s="292">
        <v>0</v>
      </c>
      <c r="G1128" s="292">
        <v>2126000</v>
      </c>
      <c r="H1128" s="292">
        <v>1901346.45</v>
      </c>
      <c r="I1128" s="293">
        <v>0</v>
      </c>
      <c r="J1128" s="294">
        <v>89.433040921919087</v>
      </c>
    </row>
    <row r="1129" spans="1:10" ht="45.75" customHeight="1" x14ac:dyDescent="0.3">
      <c r="A1129" s="290" t="s">
        <v>921</v>
      </c>
      <c r="B1129" s="291" t="s">
        <v>1373</v>
      </c>
      <c r="C1129" s="291" t="s">
        <v>1363</v>
      </c>
      <c r="D1129" s="291" t="s">
        <v>922</v>
      </c>
      <c r="E1129" s="291"/>
      <c r="F1129" s="292">
        <v>3000000</v>
      </c>
      <c r="G1129" s="292">
        <v>2968000</v>
      </c>
      <c r="H1129" s="292">
        <v>2837476.81</v>
      </c>
      <c r="I1129" s="293">
        <v>94.582560333333333</v>
      </c>
      <c r="J1129" s="294">
        <v>95.602318396226423</v>
      </c>
    </row>
    <row r="1130" spans="1:10" ht="57" customHeight="1" x14ac:dyDescent="0.3">
      <c r="A1130" s="290" t="s">
        <v>361</v>
      </c>
      <c r="B1130" s="291" t="s">
        <v>1373</v>
      </c>
      <c r="C1130" s="291" t="s">
        <v>1363</v>
      </c>
      <c r="D1130" s="291" t="s">
        <v>922</v>
      </c>
      <c r="E1130" s="291" t="s">
        <v>362</v>
      </c>
      <c r="F1130" s="292">
        <v>3000000</v>
      </c>
      <c r="G1130" s="292">
        <v>2968000</v>
      </c>
      <c r="H1130" s="292">
        <v>2837476.81</v>
      </c>
      <c r="I1130" s="293">
        <v>94.582560333333333</v>
      </c>
      <c r="J1130" s="294">
        <v>95.602318396226423</v>
      </c>
    </row>
    <row r="1131" spans="1:10" ht="23.25" customHeight="1" x14ac:dyDescent="0.3">
      <c r="A1131" s="290" t="s">
        <v>363</v>
      </c>
      <c r="B1131" s="291" t="s">
        <v>1373</v>
      </c>
      <c r="C1131" s="291" t="s">
        <v>1363</v>
      </c>
      <c r="D1131" s="291" t="s">
        <v>922</v>
      </c>
      <c r="E1131" s="291" t="s">
        <v>364</v>
      </c>
      <c r="F1131" s="292">
        <v>3000000</v>
      </c>
      <c r="G1131" s="292">
        <v>2968000</v>
      </c>
      <c r="H1131" s="292">
        <v>2837476.81</v>
      </c>
      <c r="I1131" s="293">
        <v>94.582560333333333</v>
      </c>
      <c r="J1131" s="294">
        <v>95.602318396226423</v>
      </c>
    </row>
    <row r="1132" spans="1:10" ht="102" customHeight="1" x14ac:dyDescent="0.3">
      <c r="A1132" s="290" t="s">
        <v>1456</v>
      </c>
      <c r="B1132" s="291" t="s">
        <v>1373</v>
      </c>
      <c r="C1132" s="291" t="s">
        <v>1363</v>
      </c>
      <c r="D1132" s="291" t="s">
        <v>1457</v>
      </c>
      <c r="E1132" s="291"/>
      <c r="F1132" s="292">
        <v>20000000</v>
      </c>
      <c r="G1132" s="292">
        <v>35000000</v>
      </c>
      <c r="H1132" s="292">
        <v>34999588.229999997</v>
      </c>
      <c r="I1132" s="293">
        <v>174.99794114999997</v>
      </c>
      <c r="J1132" s="294">
        <v>99.998823514285704</v>
      </c>
    </row>
    <row r="1133" spans="1:10" ht="57" customHeight="1" x14ac:dyDescent="0.3">
      <c r="A1133" s="290" t="s">
        <v>361</v>
      </c>
      <c r="B1133" s="291" t="s">
        <v>1373</v>
      </c>
      <c r="C1133" s="291" t="s">
        <v>1363</v>
      </c>
      <c r="D1133" s="291" t="s">
        <v>1457</v>
      </c>
      <c r="E1133" s="291" t="s">
        <v>362</v>
      </c>
      <c r="F1133" s="292">
        <v>20000000</v>
      </c>
      <c r="G1133" s="292">
        <v>35000000</v>
      </c>
      <c r="H1133" s="292">
        <v>34999588.229999997</v>
      </c>
      <c r="I1133" s="293">
        <v>174.99794114999997</v>
      </c>
      <c r="J1133" s="294">
        <v>99.998823514285704</v>
      </c>
    </row>
    <row r="1134" spans="1:10" ht="102" customHeight="1" x14ac:dyDescent="0.3">
      <c r="A1134" s="290" t="s">
        <v>429</v>
      </c>
      <c r="B1134" s="291" t="s">
        <v>1373</v>
      </c>
      <c r="C1134" s="291" t="s">
        <v>1363</v>
      </c>
      <c r="D1134" s="291" t="s">
        <v>1457</v>
      </c>
      <c r="E1134" s="291" t="s">
        <v>430</v>
      </c>
      <c r="F1134" s="292">
        <v>20000000</v>
      </c>
      <c r="G1134" s="292">
        <v>35000000</v>
      </c>
      <c r="H1134" s="292">
        <v>34999588.229999997</v>
      </c>
      <c r="I1134" s="293">
        <v>174.99794114999997</v>
      </c>
      <c r="J1134" s="294">
        <v>99.998823514285704</v>
      </c>
    </row>
    <row r="1135" spans="1:10" ht="68.25" customHeight="1" x14ac:dyDescent="0.3">
      <c r="A1135" s="290" t="s">
        <v>923</v>
      </c>
      <c r="B1135" s="291" t="s">
        <v>1373</v>
      </c>
      <c r="C1135" s="291" t="s">
        <v>1363</v>
      </c>
      <c r="D1135" s="291" t="s">
        <v>924</v>
      </c>
      <c r="E1135" s="291"/>
      <c r="F1135" s="292">
        <v>168458400</v>
      </c>
      <c r="G1135" s="292">
        <v>169639100</v>
      </c>
      <c r="H1135" s="292">
        <v>163130208.46000001</v>
      </c>
      <c r="I1135" s="293">
        <v>96.837087648938862</v>
      </c>
      <c r="J1135" s="294">
        <v>96.163094746435235</v>
      </c>
    </row>
    <row r="1136" spans="1:10" ht="57" customHeight="1" x14ac:dyDescent="0.3">
      <c r="A1136" s="290" t="s">
        <v>361</v>
      </c>
      <c r="B1136" s="291" t="s">
        <v>1373</v>
      </c>
      <c r="C1136" s="291" t="s">
        <v>1363</v>
      </c>
      <c r="D1136" s="291" t="s">
        <v>924</v>
      </c>
      <c r="E1136" s="291" t="s">
        <v>362</v>
      </c>
      <c r="F1136" s="292">
        <v>168458400</v>
      </c>
      <c r="G1136" s="292">
        <v>169639100</v>
      </c>
      <c r="H1136" s="292">
        <v>163130208.46000001</v>
      </c>
      <c r="I1136" s="293">
        <v>96.837087648938862</v>
      </c>
      <c r="J1136" s="294">
        <v>96.163094746435235</v>
      </c>
    </row>
    <row r="1137" spans="1:10" ht="23.25" customHeight="1" x14ac:dyDescent="0.3">
      <c r="A1137" s="290" t="s">
        <v>363</v>
      </c>
      <c r="B1137" s="291" t="s">
        <v>1373</v>
      </c>
      <c r="C1137" s="291" t="s">
        <v>1363</v>
      </c>
      <c r="D1137" s="291" t="s">
        <v>924</v>
      </c>
      <c r="E1137" s="291" t="s">
        <v>364</v>
      </c>
      <c r="F1137" s="292">
        <v>62087800</v>
      </c>
      <c r="G1137" s="292">
        <v>62337300</v>
      </c>
      <c r="H1137" s="292">
        <v>55828408.460000001</v>
      </c>
      <c r="I1137" s="293">
        <v>89.918483921156806</v>
      </c>
      <c r="J1137" s="294">
        <v>89.558592463902031</v>
      </c>
    </row>
    <row r="1138" spans="1:10" ht="23.25" customHeight="1" x14ac:dyDescent="0.3">
      <c r="A1138" s="290" t="s">
        <v>427</v>
      </c>
      <c r="B1138" s="291" t="s">
        <v>1373</v>
      </c>
      <c r="C1138" s="291" t="s">
        <v>1363</v>
      </c>
      <c r="D1138" s="291" t="s">
        <v>924</v>
      </c>
      <c r="E1138" s="291" t="s">
        <v>428</v>
      </c>
      <c r="F1138" s="292">
        <v>106370600</v>
      </c>
      <c r="G1138" s="292">
        <v>107301800</v>
      </c>
      <c r="H1138" s="292">
        <v>107301800</v>
      </c>
      <c r="I1138" s="293">
        <v>100.8754298650191</v>
      </c>
      <c r="J1138" s="294">
        <v>100</v>
      </c>
    </row>
    <row r="1139" spans="1:10" ht="23.25" customHeight="1" x14ac:dyDescent="0.3">
      <c r="A1139" s="290" t="s">
        <v>1130</v>
      </c>
      <c r="B1139" s="291" t="s">
        <v>1373</v>
      </c>
      <c r="C1139" s="291" t="s">
        <v>1363</v>
      </c>
      <c r="D1139" s="291" t="s">
        <v>418</v>
      </c>
      <c r="E1139" s="291"/>
      <c r="F1139" s="292">
        <v>70842400</v>
      </c>
      <c r="G1139" s="292">
        <v>74649700</v>
      </c>
      <c r="H1139" s="292">
        <v>73935818.879999995</v>
      </c>
      <c r="I1139" s="293">
        <v>104.36662066784864</v>
      </c>
      <c r="J1139" s="294">
        <v>99.043691910349267</v>
      </c>
    </row>
    <row r="1140" spans="1:10" ht="34.5" customHeight="1" x14ac:dyDescent="0.3">
      <c r="A1140" s="290" t="s">
        <v>1458</v>
      </c>
      <c r="B1140" s="291" t="s">
        <v>1373</v>
      </c>
      <c r="C1140" s="291" t="s">
        <v>1363</v>
      </c>
      <c r="D1140" s="291" t="s">
        <v>419</v>
      </c>
      <c r="E1140" s="291"/>
      <c r="F1140" s="292">
        <v>70842400</v>
      </c>
      <c r="G1140" s="292">
        <v>74649700</v>
      </c>
      <c r="H1140" s="292">
        <v>73935818.879999995</v>
      </c>
      <c r="I1140" s="293">
        <v>104.36662066784864</v>
      </c>
      <c r="J1140" s="294">
        <v>99.043691910349267</v>
      </c>
    </row>
    <row r="1141" spans="1:10" ht="68.25" customHeight="1" x14ac:dyDescent="0.3">
      <c r="A1141" s="290" t="s">
        <v>925</v>
      </c>
      <c r="B1141" s="291" t="s">
        <v>1373</v>
      </c>
      <c r="C1141" s="291" t="s">
        <v>1363</v>
      </c>
      <c r="D1141" s="291" t="s">
        <v>926</v>
      </c>
      <c r="E1141" s="291"/>
      <c r="F1141" s="292">
        <v>70842400</v>
      </c>
      <c r="G1141" s="292">
        <v>74649700</v>
      </c>
      <c r="H1141" s="292">
        <v>73935818.879999995</v>
      </c>
      <c r="I1141" s="293">
        <v>104.36662066784864</v>
      </c>
      <c r="J1141" s="294">
        <v>99.043691910349267</v>
      </c>
    </row>
    <row r="1142" spans="1:10" ht="57" customHeight="1" x14ac:dyDescent="0.3">
      <c r="A1142" s="290" t="s">
        <v>361</v>
      </c>
      <c r="B1142" s="291" t="s">
        <v>1373</v>
      </c>
      <c r="C1142" s="291" t="s">
        <v>1363</v>
      </c>
      <c r="D1142" s="291" t="s">
        <v>926</v>
      </c>
      <c r="E1142" s="291" t="s">
        <v>362</v>
      </c>
      <c r="F1142" s="292">
        <v>70842400</v>
      </c>
      <c r="G1142" s="292">
        <v>74649700</v>
      </c>
      <c r="H1142" s="292">
        <v>73935818.879999995</v>
      </c>
      <c r="I1142" s="293">
        <v>104.36662066784864</v>
      </c>
      <c r="J1142" s="294">
        <v>99.043691910349267</v>
      </c>
    </row>
    <row r="1143" spans="1:10" ht="23.25" customHeight="1" x14ac:dyDescent="0.3">
      <c r="A1143" s="290" t="s">
        <v>363</v>
      </c>
      <c r="B1143" s="291" t="s">
        <v>1373</v>
      </c>
      <c r="C1143" s="291" t="s">
        <v>1363</v>
      </c>
      <c r="D1143" s="291" t="s">
        <v>926</v>
      </c>
      <c r="E1143" s="291" t="s">
        <v>364</v>
      </c>
      <c r="F1143" s="292">
        <v>70842400</v>
      </c>
      <c r="G1143" s="292">
        <v>74649700</v>
      </c>
      <c r="H1143" s="292">
        <v>73935818.879999995</v>
      </c>
      <c r="I1143" s="293">
        <v>104.36662066784864</v>
      </c>
      <c r="J1143" s="294">
        <v>99.043691910349267</v>
      </c>
    </row>
    <row r="1144" spans="1:10" ht="79.5" customHeight="1" x14ac:dyDescent="0.3">
      <c r="A1144" s="290" t="s">
        <v>978</v>
      </c>
      <c r="B1144" s="291" t="s">
        <v>1373</v>
      </c>
      <c r="C1144" s="291" t="s">
        <v>1363</v>
      </c>
      <c r="D1144" s="291" t="s">
        <v>390</v>
      </c>
      <c r="E1144" s="291"/>
      <c r="F1144" s="292">
        <v>7870000</v>
      </c>
      <c r="G1144" s="292">
        <v>14000600</v>
      </c>
      <c r="H1144" s="292">
        <v>13709285.6</v>
      </c>
      <c r="I1144" s="293">
        <v>174.19676747141042</v>
      </c>
      <c r="J1144" s="294">
        <v>97.919272031198659</v>
      </c>
    </row>
    <row r="1145" spans="1:10" ht="34.5" customHeight="1" x14ac:dyDescent="0.3">
      <c r="A1145" s="290" t="s">
        <v>1079</v>
      </c>
      <c r="B1145" s="291" t="s">
        <v>1373</v>
      </c>
      <c r="C1145" s="291" t="s">
        <v>1363</v>
      </c>
      <c r="D1145" s="291" t="s">
        <v>396</v>
      </c>
      <c r="E1145" s="291"/>
      <c r="F1145" s="292">
        <v>7870000</v>
      </c>
      <c r="G1145" s="292">
        <v>14000600</v>
      </c>
      <c r="H1145" s="292">
        <v>13709285.6</v>
      </c>
      <c r="I1145" s="293">
        <v>174.19676747141042</v>
      </c>
      <c r="J1145" s="294">
        <v>97.919272031198659</v>
      </c>
    </row>
    <row r="1146" spans="1:10" ht="79.5" customHeight="1" x14ac:dyDescent="0.3">
      <c r="A1146" s="290" t="s">
        <v>1080</v>
      </c>
      <c r="B1146" s="291" t="s">
        <v>1373</v>
      </c>
      <c r="C1146" s="291" t="s">
        <v>1363</v>
      </c>
      <c r="D1146" s="291" t="s">
        <v>1081</v>
      </c>
      <c r="E1146" s="291"/>
      <c r="F1146" s="292">
        <v>7870000</v>
      </c>
      <c r="G1146" s="292">
        <v>14000600</v>
      </c>
      <c r="H1146" s="292">
        <v>13709285.6</v>
      </c>
      <c r="I1146" s="293">
        <v>174.19676747141042</v>
      </c>
      <c r="J1146" s="294">
        <v>97.919272031198659</v>
      </c>
    </row>
    <row r="1147" spans="1:10" ht="113.25" customHeight="1" x14ac:dyDescent="0.3">
      <c r="A1147" s="290" t="s">
        <v>1676</v>
      </c>
      <c r="B1147" s="291" t="s">
        <v>1373</v>
      </c>
      <c r="C1147" s="291" t="s">
        <v>1363</v>
      </c>
      <c r="D1147" s="291" t="s">
        <v>1677</v>
      </c>
      <c r="E1147" s="291"/>
      <c r="F1147" s="292">
        <v>7870000</v>
      </c>
      <c r="G1147" s="292">
        <v>14000600</v>
      </c>
      <c r="H1147" s="292">
        <v>13709285.6</v>
      </c>
      <c r="I1147" s="293">
        <v>174.19676747141042</v>
      </c>
      <c r="J1147" s="294">
        <v>97.919272031198659</v>
      </c>
    </row>
    <row r="1148" spans="1:10" ht="45.75" customHeight="1" x14ac:dyDescent="0.3">
      <c r="A1148" s="290" t="s">
        <v>329</v>
      </c>
      <c r="B1148" s="291" t="s">
        <v>1373</v>
      </c>
      <c r="C1148" s="291" t="s">
        <v>1363</v>
      </c>
      <c r="D1148" s="291" t="s">
        <v>1677</v>
      </c>
      <c r="E1148" s="291" t="s">
        <v>330</v>
      </c>
      <c r="F1148" s="292">
        <v>7870000</v>
      </c>
      <c r="G1148" s="292">
        <v>14000600</v>
      </c>
      <c r="H1148" s="292">
        <v>13709285.6</v>
      </c>
      <c r="I1148" s="293">
        <v>174.19676747141042</v>
      </c>
      <c r="J1148" s="294">
        <v>97.919272031198659</v>
      </c>
    </row>
    <row r="1149" spans="1:10" ht="45.75" customHeight="1" x14ac:dyDescent="0.3">
      <c r="A1149" s="290" t="s">
        <v>331</v>
      </c>
      <c r="B1149" s="291" t="s">
        <v>1373</v>
      </c>
      <c r="C1149" s="291" t="s">
        <v>1363</v>
      </c>
      <c r="D1149" s="291" t="s">
        <v>1677</v>
      </c>
      <c r="E1149" s="291" t="s">
        <v>332</v>
      </c>
      <c r="F1149" s="292">
        <v>7870000</v>
      </c>
      <c r="G1149" s="292">
        <v>14000600</v>
      </c>
      <c r="H1149" s="292">
        <v>13709285.6</v>
      </c>
      <c r="I1149" s="293">
        <v>174.19676747141042</v>
      </c>
      <c r="J1149" s="294">
        <v>97.919272031198659</v>
      </c>
    </row>
    <row r="1150" spans="1:10" ht="34.5" customHeight="1" x14ac:dyDescent="0.3">
      <c r="A1150" s="290" t="s">
        <v>994</v>
      </c>
      <c r="B1150" s="291" t="s">
        <v>1373</v>
      </c>
      <c r="C1150" s="291" t="s">
        <v>1363</v>
      </c>
      <c r="D1150" s="291" t="s">
        <v>995</v>
      </c>
      <c r="E1150" s="291"/>
      <c r="F1150" s="292">
        <v>342478080</v>
      </c>
      <c r="G1150" s="292">
        <v>0</v>
      </c>
      <c r="H1150" s="292">
        <v>0</v>
      </c>
      <c r="I1150" s="293">
        <v>0</v>
      </c>
      <c r="J1150" s="294">
        <v>0</v>
      </c>
    </row>
    <row r="1151" spans="1:10" ht="57" customHeight="1" x14ac:dyDescent="0.3">
      <c r="A1151" s="290" t="s">
        <v>1459</v>
      </c>
      <c r="B1151" s="291" t="s">
        <v>1373</v>
      </c>
      <c r="C1151" s="291" t="s">
        <v>1363</v>
      </c>
      <c r="D1151" s="291" t="s">
        <v>1460</v>
      </c>
      <c r="E1151" s="291"/>
      <c r="F1151" s="292">
        <v>342478080</v>
      </c>
      <c r="G1151" s="292">
        <v>0</v>
      </c>
      <c r="H1151" s="292">
        <v>0</v>
      </c>
      <c r="I1151" s="293">
        <v>0</v>
      </c>
      <c r="J1151" s="294">
        <v>0</v>
      </c>
    </row>
    <row r="1152" spans="1:10" ht="23.25" customHeight="1" x14ac:dyDescent="0.3">
      <c r="A1152" s="290" t="s">
        <v>485</v>
      </c>
      <c r="B1152" s="291" t="s">
        <v>1373</v>
      </c>
      <c r="C1152" s="291" t="s">
        <v>1363</v>
      </c>
      <c r="D1152" s="291" t="s">
        <v>1463</v>
      </c>
      <c r="E1152" s="291"/>
      <c r="F1152" s="292">
        <v>342478080</v>
      </c>
      <c r="G1152" s="292">
        <v>0</v>
      </c>
      <c r="H1152" s="292">
        <v>0</v>
      </c>
      <c r="I1152" s="293">
        <v>0</v>
      </c>
      <c r="J1152" s="294">
        <v>0</v>
      </c>
    </row>
    <row r="1153" spans="1:10" ht="90.75" customHeight="1" x14ac:dyDescent="0.3">
      <c r="A1153" s="290" t="s">
        <v>1464</v>
      </c>
      <c r="B1153" s="291" t="s">
        <v>1373</v>
      </c>
      <c r="C1153" s="291" t="s">
        <v>1363</v>
      </c>
      <c r="D1153" s="291" t="s">
        <v>1465</v>
      </c>
      <c r="E1153" s="291"/>
      <c r="F1153" s="292">
        <v>252478080</v>
      </c>
      <c r="G1153" s="292">
        <v>0</v>
      </c>
      <c r="H1153" s="292">
        <v>0</v>
      </c>
      <c r="I1153" s="293">
        <v>0</v>
      </c>
      <c r="J1153" s="294">
        <v>0</v>
      </c>
    </row>
    <row r="1154" spans="1:10" ht="45.75" customHeight="1" x14ac:dyDescent="0.3">
      <c r="A1154" s="290" t="s">
        <v>371</v>
      </c>
      <c r="B1154" s="291" t="s">
        <v>1373</v>
      </c>
      <c r="C1154" s="291" t="s">
        <v>1363</v>
      </c>
      <c r="D1154" s="291" t="s">
        <v>1465</v>
      </c>
      <c r="E1154" s="291" t="s">
        <v>372</v>
      </c>
      <c r="F1154" s="292">
        <v>252478080</v>
      </c>
      <c r="G1154" s="292">
        <v>0</v>
      </c>
      <c r="H1154" s="292">
        <v>0</v>
      </c>
      <c r="I1154" s="293">
        <v>0</v>
      </c>
      <c r="J1154" s="294">
        <v>0</v>
      </c>
    </row>
    <row r="1155" spans="1:10" ht="15" customHeight="1" x14ac:dyDescent="0.3">
      <c r="A1155" s="290" t="s">
        <v>373</v>
      </c>
      <c r="B1155" s="291" t="s">
        <v>1373</v>
      </c>
      <c r="C1155" s="291" t="s">
        <v>1363</v>
      </c>
      <c r="D1155" s="291" t="s">
        <v>1465</v>
      </c>
      <c r="E1155" s="291" t="s">
        <v>374</v>
      </c>
      <c r="F1155" s="292">
        <v>252478080</v>
      </c>
      <c r="G1155" s="292">
        <v>0</v>
      </c>
      <c r="H1155" s="292">
        <v>0</v>
      </c>
      <c r="I1155" s="293">
        <v>0</v>
      </c>
      <c r="J1155" s="294">
        <v>0</v>
      </c>
    </row>
    <row r="1156" spans="1:10" ht="90.75" customHeight="1" x14ac:dyDescent="0.3">
      <c r="A1156" s="290" t="s">
        <v>1464</v>
      </c>
      <c r="B1156" s="291" t="s">
        <v>1373</v>
      </c>
      <c r="C1156" s="291" t="s">
        <v>1363</v>
      </c>
      <c r="D1156" s="291" t="s">
        <v>1678</v>
      </c>
      <c r="E1156" s="291"/>
      <c r="F1156" s="292">
        <v>90000000</v>
      </c>
      <c r="G1156" s="292">
        <v>0</v>
      </c>
      <c r="H1156" s="292">
        <v>0</v>
      </c>
      <c r="I1156" s="293">
        <v>0</v>
      </c>
      <c r="J1156" s="294">
        <v>0</v>
      </c>
    </row>
    <row r="1157" spans="1:10" ht="45.75" customHeight="1" x14ac:dyDescent="0.3">
      <c r="A1157" s="290" t="s">
        <v>371</v>
      </c>
      <c r="B1157" s="291" t="s">
        <v>1373</v>
      </c>
      <c r="C1157" s="291" t="s">
        <v>1363</v>
      </c>
      <c r="D1157" s="291" t="s">
        <v>1678</v>
      </c>
      <c r="E1157" s="291" t="s">
        <v>372</v>
      </c>
      <c r="F1157" s="292">
        <v>90000000</v>
      </c>
      <c r="G1157" s="292">
        <v>0</v>
      </c>
      <c r="H1157" s="292">
        <v>0</v>
      </c>
      <c r="I1157" s="293">
        <v>0</v>
      </c>
      <c r="J1157" s="294">
        <v>0</v>
      </c>
    </row>
    <row r="1158" spans="1:10" ht="15" customHeight="1" x14ac:dyDescent="0.3">
      <c r="A1158" s="290" t="s">
        <v>373</v>
      </c>
      <c r="B1158" s="291" t="s">
        <v>1373</v>
      </c>
      <c r="C1158" s="291" t="s">
        <v>1363</v>
      </c>
      <c r="D1158" s="291" t="s">
        <v>1678</v>
      </c>
      <c r="E1158" s="291" t="s">
        <v>374</v>
      </c>
      <c r="F1158" s="292">
        <v>90000000</v>
      </c>
      <c r="G1158" s="292">
        <v>0</v>
      </c>
      <c r="H1158" s="292">
        <v>0</v>
      </c>
      <c r="I1158" s="293">
        <v>0</v>
      </c>
      <c r="J1158" s="294">
        <v>0</v>
      </c>
    </row>
    <row r="1159" spans="1:10" ht="15" customHeight="1" x14ac:dyDescent="0.3">
      <c r="A1159" s="290" t="s">
        <v>1679</v>
      </c>
      <c r="B1159" s="291" t="s">
        <v>1373</v>
      </c>
      <c r="C1159" s="291" t="s">
        <v>1364</v>
      </c>
      <c r="D1159" s="291"/>
      <c r="E1159" s="291"/>
      <c r="F1159" s="292">
        <v>0</v>
      </c>
      <c r="G1159" s="292">
        <v>526345019.06999999</v>
      </c>
      <c r="H1159" s="292">
        <v>525821428.64999998</v>
      </c>
      <c r="I1159" s="293">
        <v>0</v>
      </c>
      <c r="J1159" s="294">
        <v>99.900523344758696</v>
      </c>
    </row>
    <row r="1160" spans="1:10" ht="34.5" customHeight="1" x14ac:dyDescent="0.3">
      <c r="A1160" s="290" t="s">
        <v>994</v>
      </c>
      <c r="B1160" s="291" t="s">
        <v>1373</v>
      </c>
      <c r="C1160" s="291" t="s">
        <v>1364</v>
      </c>
      <c r="D1160" s="291" t="s">
        <v>995</v>
      </c>
      <c r="E1160" s="291"/>
      <c r="F1160" s="292">
        <v>0</v>
      </c>
      <c r="G1160" s="292">
        <v>526345019.06999999</v>
      </c>
      <c r="H1160" s="292">
        <v>525821428.64999998</v>
      </c>
      <c r="I1160" s="293">
        <v>0</v>
      </c>
      <c r="J1160" s="294">
        <v>99.900523344758696</v>
      </c>
    </row>
    <row r="1161" spans="1:10" ht="57" customHeight="1" x14ac:dyDescent="0.3">
      <c r="A1161" s="290" t="s">
        <v>1459</v>
      </c>
      <c r="B1161" s="291" t="s">
        <v>1373</v>
      </c>
      <c r="C1161" s="291" t="s">
        <v>1364</v>
      </c>
      <c r="D1161" s="291" t="s">
        <v>1460</v>
      </c>
      <c r="E1161" s="291"/>
      <c r="F1161" s="292">
        <v>0</v>
      </c>
      <c r="G1161" s="292">
        <v>526345019.06999999</v>
      </c>
      <c r="H1161" s="292">
        <v>525821428.64999998</v>
      </c>
      <c r="I1161" s="293">
        <v>0</v>
      </c>
      <c r="J1161" s="294">
        <v>99.900523344758696</v>
      </c>
    </row>
    <row r="1162" spans="1:10" ht="57" customHeight="1" x14ac:dyDescent="0.3">
      <c r="A1162" s="290" t="s">
        <v>1461</v>
      </c>
      <c r="B1162" s="291" t="s">
        <v>1373</v>
      </c>
      <c r="C1162" s="291" t="s">
        <v>1364</v>
      </c>
      <c r="D1162" s="291" t="s">
        <v>1462</v>
      </c>
      <c r="E1162" s="291"/>
      <c r="F1162" s="292">
        <v>0</v>
      </c>
      <c r="G1162" s="292">
        <v>50777809.07</v>
      </c>
      <c r="H1162" s="292">
        <v>50773587.939999998</v>
      </c>
      <c r="I1162" s="293">
        <v>0</v>
      </c>
      <c r="J1162" s="294">
        <v>99.991687057639325</v>
      </c>
    </row>
    <row r="1163" spans="1:10" ht="102" customHeight="1" x14ac:dyDescent="0.3">
      <c r="A1163" s="290" t="s">
        <v>1680</v>
      </c>
      <c r="B1163" s="291" t="s">
        <v>1373</v>
      </c>
      <c r="C1163" s="291" t="s">
        <v>1364</v>
      </c>
      <c r="D1163" s="291" t="s">
        <v>1681</v>
      </c>
      <c r="E1163" s="291"/>
      <c r="F1163" s="292">
        <v>0</v>
      </c>
      <c r="G1163" s="292">
        <v>50777809.07</v>
      </c>
      <c r="H1163" s="292">
        <v>50773587.939999998</v>
      </c>
      <c r="I1163" s="293">
        <v>0</v>
      </c>
      <c r="J1163" s="294">
        <v>99.991687057639325</v>
      </c>
    </row>
    <row r="1164" spans="1:10" ht="45.75" customHeight="1" x14ac:dyDescent="0.3">
      <c r="A1164" s="290" t="s">
        <v>329</v>
      </c>
      <c r="B1164" s="291" t="s">
        <v>1373</v>
      </c>
      <c r="C1164" s="291" t="s">
        <v>1364</v>
      </c>
      <c r="D1164" s="291" t="s">
        <v>1681</v>
      </c>
      <c r="E1164" s="291" t="s">
        <v>330</v>
      </c>
      <c r="F1164" s="292">
        <v>0</v>
      </c>
      <c r="G1164" s="292">
        <v>2190809</v>
      </c>
      <c r="H1164" s="292">
        <v>2190808.38</v>
      </c>
      <c r="I1164" s="293">
        <v>0</v>
      </c>
      <c r="J1164" s="294">
        <v>99.999971699951928</v>
      </c>
    </row>
    <row r="1165" spans="1:10" ht="45.75" customHeight="1" x14ac:dyDescent="0.3">
      <c r="A1165" s="290" t="s">
        <v>331</v>
      </c>
      <c r="B1165" s="291" t="s">
        <v>1373</v>
      </c>
      <c r="C1165" s="291" t="s">
        <v>1364</v>
      </c>
      <c r="D1165" s="291" t="s">
        <v>1681</v>
      </c>
      <c r="E1165" s="291" t="s">
        <v>332</v>
      </c>
      <c r="F1165" s="292">
        <v>0</v>
      </c>
      <c r="G1165" s="292">
        <v>2190809</v>
      </c>
      <c r="H1165" s="292">
        <v>2190808.38</v>
      </c>
      <c r="I1165" s="293">
        <v>0</v>
      </c>
      <c r="J1165" s="294">
        <v>99.999971699951928</v>
      </c>
    </row>
    <row r="1166" spans="1:10" ht="45.75" customHeight="1" x14ac:dyDescent="0.3">
      <c r="A1166" s="290" t="s">
        <v>371</v>
      </c>
      <c r="B1166" s="291" t="s">
        <v>1373</v>
      </c>
      <c r="C1166" s="291" t="s">
        <v>1364</v>
      </c>
      <c r="D1166" s="291" t="s">
        <v>1681</v>
      </c>
      <c r="E1166" s="291" t="s">
        <v>372</v>
      </c>
      <c r="F1166" s="292">
        <v>0</v>
      </c>
      <c r="G1166" s="292">
        <v>48587000.07</v>
      </c>
      <c r="H1166" s="292">
        <v>48582779.560000002</v>
      </c>
      <c r="I1166" s="293">
        <v>0</v>
      </c>
      <c r="J1166" s="294">
        <v>99.991313499508266</v>
      </c>
    </row>
    <row r="1167" spans="1:10" ht="15" customHeight="1" x14ac:dyDescent="0.3">
      <c r="A1167" s="290" t="s">
        <v>373</v>
      </c>
      <c r="B1167" s="291" t="s">
        <v>1373</v>
      </c>
      <c r="C1167" s="291" t="s">
        <v>1364</v>
      </c>
      <c r="D1167" s="291" t="s">
        <v>1681</v>
      </c>
      <c r="E1167" s="291" t="s">
        <v>374</v>
      </c>
      <c r="F1167" s="292">
        <v>0</v>
      </c>
      <c r="G1167" s="292">
        <v>48587000.07</v>
      </c>
      <c r="H1167" s="292">
        <v>48582779.560000002</v>
      </c>
      <c r="I1167" s="293">
        <v>0</v>
      </c>
      <c r="J1167" s="294">
        <v>99.991313499508266</v>
      </c>
    </row>
    <row r="1168" spans="1:10" ht="23.25" customHeight="1" x14ac:dyDescent="0.3">
      <c r="A1168" s="290" t="s">
        <v>485</v>
      </c>
      <c r="B1168" s="291" t="s">
        <v>1373</v>
      </c>
      <c r="C1168" s="291" t="s">
        <v>1364</v>
      </c>
      <c r="D1168" s="291" t="s">
        <v>1463</v>
      </c>
      <c r="E1168" s="291"/>
      <c r="F1168" s="292">
        <v>0</v>
      </c>
      <c r="G1168" s="292">
        <v>475567210</v>
      </c>
      <c r="H1168" s="292">
        <v>475047840.70999998</v>
      </c>
      <c r="I1168" s="293">
        <v>0</v>
      </c>
      <c r="J1168" s="294">
        <v>99.890789507964612</v>
      </c>
    </row>
    <row r="1169" spans="1:10" ht="90.75" customHeight="1" x14ac:dyDescent="0.3">
      <c r="A1169" s="290" t="s">
        <v>1464</v>
      </c>
      <c r="B1169" s="291" t="s">
        <v>1373</v>
      </c>
      <c r="C1169" s="291" t="s">
        <v>1364</v>
      </c>
      <c r="D1169" s="291" t="s">
        <v>1465</v>
      </c>
      <c r="E1169" s="291"/>
      <c r="F1169" s="292">
        <v>0</v>
      </c>
      <c r="G1169" s="292">
        <v>251893630</v>
      </c>
      <c r="H1169" s="292">
        <v>251893630</v>
      </c>
      <c r="I1169" s="293">
        <v>0</v>
      </c>
      <c r="J1169" s="294">
        <v>100</v>
      </c>
    </row>
    <row r="1170" spans="1:10" ht="45.75" customHeight="1" x14ac:dyDescent="0.3">
      <c r="A1170" s="290" t="s">
        <v>371</v>
      </c>
      <c r="B1170" s="291" t="s">
        <v>1373</v>
      </c>
      <c r="C1170" s="291" t="s">
        <v>1364</v>
      </c>
      <c r="D1170" s="291" t="s">
        <v>1465</v>
      </c>
      <c r="E1170" s="291" t="s">
        <v>372</v>
      </c>
      <c r="F1170" s="292">
        <v>0</v>
      </c>
      <c r="G1170" s="292">
        <v>251893630</v>
      </c>
      <c r="H1170" s="292">
        <v>251893630</v>
      </c>
      <c r="I1170" s="293">
        <v>0</v>
      </c>
      <c r="J1170" s="294">
        <v>100</v>
      </c>
    </row>
    <row r="1171" spans="1:10" ht="15" customHeight="1" x14ac:dyDescent="0.3">
      <c r="A1171" s="290" t="s">
        <v>373</v>
      </c>
      <c r="B1171" s="291" t="s">
        <v>1373</v>
      </c>
      <c r="C1171" s="291" t="s">
        <v>1364</v>
      </c>
      <c r="D1171" s="291" t="s">
        <v>1465</v>
      </c>
      <c r="E1171" s="291" t="s">
        <v>374</v>
      </c>
      <c r="F1171" s="292">
        <v>0</v>
      </c>
      <c r="G1171" s="292">
        <v>251893630</v>
      </c>
      <c r="H1171" s="292">
        <v>251893630</v>
      </c>
      <c r="I1171" s="293">
        <v>0</v>
      </c>
      <c r="J1171" s="294">
        <v>100</v>
      </c>
    </row>
    <row r="1172" spans="1:10" ht="90.75" customHeight="1" x14ac:dyDescent="0.3">
      <c r="A1172" s="290" t="s">
        <v>1464</v>
      </c>
      <c r="B1172" s="291" t="s">
        <v>1373</v>
      </c>
      <c r="C1172" s="291" t="s">
        <v>1364</v>
      </c>
      <c r="D1172" s="291" t="s">
        <v>1678</v>
      </c>
      <c r="E1172" s="291"/>
      <c r="F1172" s="292">
        <v>0</v>
      </c>
      <c r="G1172" s="292">
        <v>223673580</v>
      </c>
      <c r="H1172" s="292">
        <v>223154210.71000001</v>
      </c>
      <c r="I1172" s="293">
        <v>0</v>
      </c>
      <c r="J1172" s="294">
        <v>99.767800341014805</v>
      </c>
    </row>
    <row r="1173" spans="1:10" ht="45.75" customHeight="1" x14ac:dyDescent="0.3">
      <c r="A1173" s="290" t="s">
        <v>371</v>
      </c>
      <c r="B1173" s="291" t="s">
        <v>1373</v>
      </c>
      <c r="C1173" s="291" t="s">
        <v>1364</v>
      </c>
      <c r="D1173" s="291" t="s">
        <v>1678</v>
      </c>
      <c r="E1173" s="291" t="s">
        <v>372</v>
      </c>
      <c r="F1173" s="292">
        <v>0</v>
      </c>
      <c r="G1173" s="292">
        <v>223673580</v>
      </c>
      <c r="H1173" s="292">
        <v>223154210.71000001</v>
      </c>
      <c r="I1173" s="293">
        <v>0</v>
      </c>
      <c r="J1173" s="294">
        <v>99.767800341014805</v>
      </c>
    </row>
    <row r="1174" spans="1:10" ht="15" customHeight="1" x14ac:dyDescent="0.3">
      <c r="A1174" s="290" t="s">
        <v>373</v>
      </c>
      <c r="B1174" s="291" t="s">
        <v>1373</v>
      </c>
      <c r="C1174" s="291" t="s">
        <v>1364</v>
      </c>
      <c r="D1174" s="291" t="s">
        <v>1678</v>
      </c>
      <c r="E1174" s="291" t="s">
        <v>374</v>
      </c>
      <c r="F1174" s="292">
        <v>0</v>
      </c>
      <c r="G1174" s="292">
        <v>223673580</v>
      </c>
      <c r="H1174" s="292">
        <v>223154210.71000001</v>
      </c>
      <c r="I1174" s="293">
        <v>0</v>
      </c>
      <c r="J1174" s="294">
        <v>99.767800341014805</v>
      </c>
    </row>
    <row r="1175" spans="1:10" ht="23.25" customHeight="1" x14ac:dyDescent="0.3">
      <c r="A1175" s="290" t="s">
        <v>1682</v>
      </c>
      <c r="B1175" s="291" t="s">
        <v>1395</v>
      </c>
      <c r="C1175" s="291"/>
      <c r="D1175" s="291"/>
      <c r="E1175" s="291"/>
      <c r="F1175" s="292">
        <v>75963900</v>
      </c>
      <c r="G1175" s="292">
        <v>84758666</v>
      </c>
      <c r="H1175" s="292">
        <v>84758666</v>
      </c>
      <c r="I1175" s="293">
        <v>111.57755986725273</v>
      </c>
      <c r="J1175" s="294">
        <v>100</v>
      </c>
    </row>
    <row r="1176" spans="1:10" ht="15" customHeight="1" x14ac:dyDescent="0.3">
      <c r="A1176" s="290" t="s">
        <v>486</v>
      </c>
      <c r="B1176" s="291" t="s">
        <v>1395</v>
      </c>
      <c r="C1176" s="291" t="s">
        <v>1363</v>
      </c>
      <c r="D1176" s="291"/>
      <c r="E1176" s="291"/>
      <c r="F1176" s="292">
        <v>15170400</v>
      </c>
      <c r="G1176" s="292">
        <v>17026498</v>
      </c>
      <c r="H1176" s="292">
        <v>17026498</v>
      </c>
      <c r="I1176" s="293">
        <v>112.23499709961504</v>
      </c>
      <c r="J1176" s="294">
        <v>100</v>
      </c>
    </row>
    <row r="1177" spans="1:10" ht="79.5" customHeight="1" x14ac:dyDescent="0.3">
      <c r="A1177" s="290" t="s">
        <v>978</v>
      </c>
      <c r="B1177" s="291" t="s">
        <v>1395</v>
      </c>
      <c r="C1177" s="291" t="s">
        <v>1363</v>
      </c>
      <c r="D1177" s="291" t="s">
        <v>390</v>
      </c>
      <c r="E1177" s="291"/>
      <c r="F1177" s="292">
        <v>15170400</v>
      </c>
      <c r="G1177" s="292">
        <v>17026498</v>
      </c>
      <c r="H1177" s="292">
        <v>17026498</v>
      </c>
      <c r="I1177" s="293">
        <v>112.23499709961504</v>
      </c>
      <c r="J1177" s="294">
        <v>100</v>
      </c>
    </row>
    <row r="1178" spans="1:10" ht="79.5" customHeight="1" x14ac:dyDescent="0.3">
      <c r="A1178" s="290" t="s">
        <v>979</v>
      </c>
      <c r="B1178" s="291" t="s">
        <v>1395</v>
      </c>
      <c r="C1178" s="291" t="s">
        <v>1363</v>
      </c>
      <c r="D1178" s="291" t="s">
        <v>391</v>
      </c>
      <c r="E1178" s="291"/>
      <c r="F1178" s="292">
        <v>15170400</v>
      </c>
      <c r="G1178" s="292">
        <v>17026498</v>
      </c>
      <c r="H1178" s="292">
        <v>17026498</v>
      </c>
      <c r="I1178" s="293">
        <v>112.23499709961504</v>
      </c>
      <c r="J1178" s="294">
        <v>100</v>
      </c>
    </row>
    <row r="1179" spans="1:10" ht="68.25" customHeight="1" x14ac:dyDescent="0.3">
      <c r="A1179" s="290" t="s">
        <v>980</v>
      </c>
      <c r="B1179" s="291" t="s">
        <v>1395</v>
      </c>
      <c r="C1179" s="291" t="s">
        <v>1363</v>
      </c>
      <c r="D1179" s="291" t="s">
        <v>392</v>
      </c>
      <c r="E1179" s="291"/>
      <c r="F1179" s="292">
        <v>15170400</v>
      </c>
      <c r="G1179" s="292">
        <v>17026498</v>
      </c>
      <c r="H1179" s="292">
        <v>17026498</v>
      </c>
      <c r="I1179" s="293">
        <v>112.23499709961504</v>
      </c>
      <c r="J1179" s="294">
        <v>100</v>
      </c>
    </row>
    <row r="1180" spans="1:10" ht="57" customHeight="1" x14ac:dyDescent="0.3">
      <c r="A1180" s="290" t="s">
        <v>927</v>
      </c>
      <c r="B1180" s="291" t="s">
        <v>1395</v>
      </c>
      <c r="C1180" s="291" t="s">
        <v>1363</v>
      </c>
      <c r="D1180" s="291" t="s">
        <v>928</v>
      </c>
      <c r="E1180" s="291"/>
      <c r="F1180" s="292">
        <v>15170400</v>
      </c>
      <c r="G1180" s="292">
        <v>17026498</v>
      </c>
      <c r="H1180" s="292">
        <v>17026498</v>
      </c>
      <c r="I1180" s="293">
        <v>112.23499709961504</v>
      </c>
      <c r="J1180" s="294">
        <v>100</v>
      </c>
    </row>
    <row r="1181" spans="1:10" ht="57" customHeight="1" x14ac:dyDescent="0.3">
      <c r="A1181" s="290" t="s">
        <v>361</v>
      </c>
      <c r="B1181" s="291" t="s">
        <v>1395</v>
      </c>
      <c r="C1181" s="291" t="s">
        <v>1363</v>
      </c>
      <c r="D1181" s="291" t="s">
        <v>928</v>
      </c>
      <c r="E1181" s="291" t="s">
        <v>362</v>
      </c>
      <c r="F1181" s="292">
        <v>15170400</v>
      </c>
      <c r="G1181" s="292">
        <v>17026498</v>
      </c>
      <c r="H1181" s="292">
        <v>17026498</v>
      </c>
      <c r="I1181" s="293">
        <v>112.23499709961504</v>
      </c>
      <c r="J1181" s="294">
        <v>100</v>
      </c>
    </row>
    <row r="1182" spans="1:10" ht="23.25" customHeight="1" x14ac:dyDescent="0.3">
      <c r="A1182" s="290" t="s">
        <v>427</v>
      </c>
      <c r="B1182" s="291" t="s">
        <v>1395</v>
      </c>
      <c r="C1182" s="291" t="s">
        <v>1363</v>
      </c>
      <c r="D1182" s="291" t="s">
        <v>928</v>
      </c>
      <c r="E1182" s="291" t="s">
        <v>428</v>
      </c>
      <c r="F1182" s="292">
        <v>15170400</v>
      </c>
      <c r="G1182" s="292">
        <v>17026498</v>
      </c>
      <c r="H1182" s="292">
        <v>17026498</v>
      </c>
      <c r="I1182" s="293">
        <v>112.23499709961504</v>
      </c>
      <c r="J1182" s="294">
        <v>100</v>
      </c>
    </row>
    <row r="1183" spans="1:10" ht="23.25" customHeight="1" x14ac:dyDescent="0.3">
      <c r="A1183" s="290" t="s">
        <v>487</v>
      </c>
      <c r="B1183" s="291" t="s">
        <v>1395</v>
      </c>
      <c r="C1183" s="291" t="s">
        <v>1364</v>
      </c>
      <c r="D1183" s="291"/>
      <c r="E1183" s="291"/>
      <c r="F1183" s="292">
        <v>60793500</v>
      </c>
      <c r="G1183" s="292">
        <v>67732168</v>
      </c>
      <c r="H1183" s="292">
        <v>67732168</v>
      </c>
      <c r="I1183" s="293">
        <v>111.41350308832358</v>
      </c>
      <c r="J1183" s="294">
        <v>100</v>
      </c>
    </row>
    <row r="1184" spans="1:10" ht="79.5" customHeight="1" x14ac:dyDescent="0.3">
      <c r="A1184" s="290" t="s">
        <v>978</v>
      </c>
      <c r="B1184" s="291" t="s">
        <v>1395</v>
      </c>
      <c r="C1184" s="291" t="s">
        <v>1364</v>
      </c>
      <c r="D1184" s="291" t="s">
        <v>390</v>
      </c>
      <c r="E1184" s="291"/>
      <c r="F1184" s="292">
        <v>60793500</v>
      </c>
      <c r="G1184" s="292">
        <v>67732168</v>
      </c>
      <c r="H1184" s="292">
        <v>67732168</v>
      </c>
      <c r="I1184" s="293">
        <v>111.41350308832358</v>
      </c>
      <c r="J1184" s="294">
        <v>100</v>
      </c>
    </row>
    <row r="1185" spans="1:10" ht="79.5" customHeight="1" x14ac:dyDescent="0.3">
      <c r="A1185" s="290" t="s">
        <v>979</v>
      </c>
      <c r="B1185" s="291" t="s">
        <v>1395</v>
      </c>
      <c r="C1185" s="291" t="s">
        <v>1364</v>
      </c>
      <c r="D1185" s="291" t="s">
        <v>391</v>
      </c>
      <c r="E1185" s="291"/>
      <c r="F1185" s="292">
        <v>60793500</v>
      </c>
      <c r="G1185" s="292">
        <v>67732168</v>
      </c>
      <c r="H1185" s="292">
        <v>67732168</v>
      </c>
      <c r="I1185" s="293">
        <v>111.41350308832358</v>
      </c>
      <c r="J1185" s="294">
        <v>100</v>
      </c>
    </row>
    <row r="1186" spans="1:10" ht="68.25" customHeight="1" x14ac:dyDescent="0.3">
      <c r="A1186" s="290" t="s">
        <v>980</v>
      </c>
      <c r="B1186" s="291" t="s">
        <v>1395</v>
      </c>
      <c r="C1186" s="291" t="s">
        <v>1364</v>
      </c>
      <c r="D1186" s="291" t="s">
        <v>392</v>
      </c>
      <c r="E1186" s="291"/>
      <c r="F1186" s="292">
        <v>60793500</v>
      </c>
      <c r="G1186" s="292">
        <v>67732168</v>
      </c>
      <c r="H1186" s="292">
        <v>67732168</v>
      </c>
      <c r="I1186" s="293">
        <v>111.41350308832358</v>
      </c>
      <c r="J1186" s="294">
        <v>100</v>
      </c>
    </row>
    <row r="1187" spans="1:10" ht="57" customHeight="1" x14ac:dyDescent="0.3">
      <c r="A1187" s="290" t="s">
        <v>927</v>
      </c>
      <c r="B1187" s="291" t="s">
        <v>1395</v>
      </c>
      <c r="C1187" s="291" t="s">
        <v>1364</v>
      </c>
      <c r="D1187" s="291" t="s">
        <v>928</v>
      </c>
      <c r="E1187" s="291"/>
      <c r="F1187" s="292">
        <v>60793500</v>
      </c>
      <c r="G1187" s="292">
        <v>67732168</v>
      </c>
      <c r="H1187" s="292">
        <v>67732168</v>
      </c>
      <c r="I1187" s="293">
        <v>111.41350308832358</v>
      </c>
      <c r="J1187" s="294">
        <v>100</v>
      </c>
    </row>
    <row r="1188" spans="1:10" ht="57" customHeight="1" x14ac:dyDescent="0.3">
      <c r="A1188" s="290" t="s">
        <v>361</v>
      </c>
      <c r="B1188" s="291" t="s">
        <v>1395</v>
      </c>
      <c r="C1188" s="291" t="s">
        <v>1364</v>
      </c>
      <c r="D1188" s="291" t="s">
        <v>928</v>
      </c>
      <c r="E1188" s="291" t="s">
        <v>362</v>
      </c>
      <c r="F1188" s="292">
        <v>60793500</v>
      </c>
      <c r="G1188" s="292">
        <v>67732168</v>
      </c>
      <c r="H1188" s="292">
        <v>67732168</v>
      </c>
      <c r="I1188" s="293">
        <v>111.41350308832358</v>
      </c>
      <c r="J1188" s="294">
        <v>100</v>
      </c>
    </row>
    <row r="1189" spans="1:10" ht="23.25" customHeight="1" x14ac:dyDescent="0.3">
      <c r="A1189" s="290" t="s">
        <v>427</v>
      </c>
      <c r="B1189" s="291" t="s">
        <v>1395</v>
      </c>
      <c r="C1189" s="291" t="s">
        <v>1364</v>
      </c>
      <c r="D1189" s="291" t="s">
        <v>928</v>
      </c>
      <c r="E1189" s="291" t="s">
        <v>428</v>
      </c>
      <c r="F1189" s="292">
        <v>60793500</v>
      </c>
      <c r="G1189" s="292">
        <v>67732168</v>
      </c>
      <c r="H1189" s="292">
        <v>67732168</v>
      </c>
      <c r="I1189" s="293">
        <v>111.41350308832358</v>
      </c>
      <c r="J1189" s="294">
        <v>100</v>
      </c>
    </row>
    <row r="1190" spans="1:10" ht="34.5" customHeight="1" x14ac:dyDescent="0.3">
      <c r="A1190" s="290" t="s">
        <v>488</v>
      </c>
      <c r="B1190" s="291" t="s">
        <v>1374</v>
      </c>
      <c r="C1190" s="291"/>
      <c r="D1190" s="291"/>
      <c r="E1190" s="291"/>
      <c r="F1190" s="292">
        <v>80000000</v>
      </c>
      <c r="G1190" s="292">
        <v>43874011</v>
      </c>
      <c r="H1190" s="292">
        <v>8466684.9499999993</v>
      </c>
      <c r="I1190" s="293">
        <v>10.5833561875</v>
      </c>
      <c r="J1190" s="294">
        <v>19.297722631286206</v>
      </c>
    </row>
    <row r="1191" spans="1:10" ht="45.75" customHeight="1" x14ac:dyDescent="0.3">
      <c r="A1191" s="290" t="s">
        <v>929</v>
      </c>
      <c r="B1191" s="291" t="s">
        <v>1374</v>
      </c>
      <c r="C1191" s="291" t="s">
        <v>1363</v>
      </c>
      <c r="D1191" s="291"/>
      <c r="E1191" s="291"/>
      <c r="F1191" s="292">
        <v>80000000</v>
      </c>
      <c r="G1191" s="292">
        <v>43874011</v>
      </c>
      <c r="H1191" s="292">
        <v>8466684.9499999993</v>
      </c>
      <c r="I1191" s="293">
        <v>10.5833561875</v>
      </c>
      <c r="J1191" s="294">
        <v>19.297722631286206</v>
      </c>
    </row>
    <row r="1192" spans="1:10" ht="45.75" customHeight="1" x14ac:dyDescent="0.3">
      <c r="A1192" s="290" t="s">
        <v>931</v>
      </c>
      <c r="B1192" s="291" t="s">
        <v>1374</v>
      </c>
      <c r="C1192" s="291" t="s">
        <v>1363</v>
      </c>
      <c r="D1192" s="291" t="s">
        <v>375</v>
      </c>
      <c r="E1192" s="291"/>
      <c r="F1192" s="292">
        <v>80000000</v>
      </c>
      <c r="G1192" s="292">
        <v>43874011</v>
      </c>
      <c r="H1192" s="292">
        <v>8466684.9499999993</v>
      </c>
      <c r="I1192" s="293">
        <v>10.5833561875</v>
      </c>
      <c r="J1192" s="294">
        <v>19.297722631286206</v>
      </c>
    </row>
    <row r="1193" spans="1:10" ht="34.5" customHeight="1" x14ac:dyDescent="0.3">
      <c r="A1193" s="290" t="s">
        <v>1131</v>
      </c>
      <c r="B1193" s="291" t="s">
        <v>1374</v>
      </c>
      <c r="C1193" s="291" t="s">
        <v>1363</v>
      </c>
      <c r="D1193" s="291" t="s">
        <v>1132</v>
      </c>
      <c r="E1193" s="291"/>
      <c r="F1193" s="292">
        <v>80000000</v>
      </c>
      <c r="G1193" s="292">
        <v>43874011</v>
      </c>
      <c r="H1193" s="292">
        <v>8466684.9499999993</v>
      </c>
      <c r="I1193" s="293">
        <v>10.5833561875</v>
      </c>
      <c r="J1193" s="294">
        <v>19.297722631286206</v>
      </c>
    </row>
    <row r="1194" spans="1:10" ht="34.5" customHeight="1" x14ac:dyDescent="0.3">
      <c r="A1194" s="290" t="s">
        <v>1133</v>
      </c>
      <c r="B1194" s="291" t="s">
        <v>1374</v>
      </c>
      <c r="C1194" s="291" t="s">
        <v>1363</v>
      </c>
      <c r="D1194" s="291" t="s">
        <v>1134</v>
      </c>
      <c r="E1194" s="291"/>
      <c r="F1194" s="292">
        <v>80000000</v>
      </c>
      <c r="G1194" s="292">
        <v>43874011</v>
      </c>
      <c r="H1194" s="292">
        <v>8466684.9499999993</v>
      </c>
      <c r="I1194" s="293">
        <v>10.5833561875</v>
      </c>
      <c r="J1194" s="294">
        <v>19.297722631286206</v>
      </c>
    </row>
    <row r="1195" spans="1:10" ht="23.25" customHeight="1" x14ac:dyDescent="0.3">
      <c r="A1195" s="290" t="s">
        <v>490</v>
      </c>
      <c r="B1195" s="291" t="s">
        <v>1374</v>
      </c>
      <c r="C1195" s="291" t="s">
        <v>1363</v>
      </c>
      <c r="D1195" s="291" t="s">
        <v>930</v>
      </c>
      <c r="E1195" s="291"/>
      <c r="F1195" s="292">
        <v>80000000</v>
      </c>
      <c r="G1195" s="292">
        <v>43874011</v>
      </c>
      <c r="H1195" s="292">
        <v>8466684.9499999993</v>
      </c>
      <c r="I1195" s="293">
        <v>10.5833561875</v>
      </c>
      <c r="J1195" s="294">
        <v>19.297722631286206</v>
      </c>
    </row>
    <row r="1196" spans="1:10" ht="34.5" customHeight="1" x14ac:dyDescent="0.3">
      <c r="A1196" s="290" t="s">
        <v>488</v>
      </c>
      <c r="B1196" s="291" t="s">
        <v>1374</v>
      </c>
      <c r="C1196" s="291" t="s">
        <v>1363</v>
      </c>
      <c r="D1196" s="291" t="s">
        <v>930</v>
      </c>
      <c r="E1196" s="291" t="s">
        <v>489</v>
      </c>
      <c r="F1196" s="292">
        <v>80000000</v>
      </c>
      <c r="G1196" s="292">
        <v>43874011</v>
      </c>
      <c r="H1196" s="292">
        <v>8466684.9499999993</v>
      </c>
      <c r="I1196" s="293">
        <v>10.5833561875</v>
      </c>
      <c r="J1196" s="294">
        <v>19.297722631286206</v>
      </c>
    </row>
    <row r="1197" spans="1:10" ht="23.25" customHeight="1" thickBot="1" x14ac:dyDescent="0.35">
      <c r="A1197" s="290" t="s">
        <v>490</v>
      </c>
      <c r="B1197" s="291" t="s">
        <v>1374</v>
      </c>
      <c r="C1197" s="291" t="s">
        <v>1363</v>
      </c>
      <c r="D1197" s="291" t="s">
        <v>930</v>
      </c>
      <c r="E1197" s="291" t="s">
        <v>491</v>
      </c>
      <c r="F1197" s="292">
        <v>80000000</v>
      </c>
      <c r="G1197" s="292">
        <v>43874011</v>
      </c>
      <c r="H1197" s="292">
        <v>8466684.9499999993</v>
      </c>
      <c r="I1197" s="293">
        <v>10.5833561875</v>
      </c>
      <c r="J1197" s="294">
        <v>19.297722631286206</v>
      </c>
    </row>
    <row r="1198" spans="1:10" ht="12" customHeight="1" thickBot="1" x14ac:dyDescent="0.35">
      <c r="A1198" s="392" t="s">
        <v>1466</v>
      </c>
      <c r="B1198" s="393"/>
      <c r="C1198" s="393"/>
      <c r="D1198" s="393"/>
      <c r="E1198" s="394"/>
      <c r="F1198" s="295">
        <v>11199336060.459999</v>
      </c>
      <c r="G1198" s="295">
        <v>12012889034.27</v>
      </c>
      <c r="H1198" s="295">
        <v>11221824217.68</v>
      </c>
      <c r="I1198" s="296">
        <v>100.20079902146519</v>
      </c>
      <c r="J1198" s="296">
        <v>93.414866196355632</v>
      </c>
    </row>
    <row r="1199" spans="1:10" ht="11.25" customHeight="1" x14ac:dyDescent="0.3">
      <c r="A1199" s="297"/>
      <c r="B1199" s="297"/>
      <c r="C1199" s="297"/>
      <c r="D1199" s="297"/>
      <c r="E1199" s="297"/>
      <c r="F1199" s="297"/>
      <c r="G1199" s="297"/>
      <c r="H1199" s="297"/>
      <c r="I1199" s="297"/>
      <c r="J1199" s="297"/>
    </row>
    <row r="1200" spans="1:10" ht="11.25" customHeight="1" x14ac:dyDescent="0.3">
      <c r="A1200" s="391" t="s">
        <v>1683</v>
      </c>
      <c r="B1200" s="391"/>
      <c r="C1200" s="391"/>
      <c r="D1200" s="391"/>
      <c r="E1200" s="391"/>
      <c r="F1200" s="391"/>
      <c r="G1200" s="391"/>
      <c r="H1200" s="391"/>
      <c r="I1200" s="391"/>
      <c r="J1200" s="391"/>
    </row>
    <row r="1201" spans="1:10" ht="11.25" customHeight="1" x14ac:dyDescent="0.3">
      <c r="A1201" s="297"/>
      <c r="B1201" s="297"/>
      <c r="C1201" s="297"/>
      <c r="D1201" s="297"/>
      <c r="E1201" s="297"/>
      <c r="F1201" s="297"/>
      <c r="G1201" s="297"/>
      <c r="H1201" s="297"/>
      <c r="I1201" s="297"/>
      <c r="J1201" s="297"/>
    </row>
  </sheetData>
  <mergeCells count="8">
    <mergeCell ref="A1200:J1200"/>
    <mergeCell ref="A1198:E1198"/>
    <mergeCell ref="A5:J5"/>
    <mergeCell ref="A6:J6"/>
    <mergeCell ref="A9:E9"/>
    <mergeCell ref="F9:J9"/>
    <mergeCell ref="A7:J7"/>
    <mergeCell ref="A8:J8"/>
  </mergeCells>
  <pageMargins left="0.70866141732283472" right="0.70866141732283472" top="0.74803149606299213" bottom="0.74803149606299213" header="0.31496062992125984" footer="0.31496062992125984"/>
  <pageSetup paperSize="9" scale="50" firstPageNumber="24" fitToHeight="0" orientation="portrait" useFirstPageNumber="1" r:id="rId1"/>
  <headerFooter>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9"/>
  <sheetViews>
    <sheetView view="pageBreakPreview" zoomScaleNormal="100" zoomScaleSheetLayoutView="100" zoomScalePageLayoutView="85" workbookViewId="0">
      <selection activeCell="E16" sqref="E16"/>
    </sheetView>
  </sheetViews>
  <sheetFormatPr defaultRowHeight="14.4" x14ac:dyDescent="0.3"/>
  <cols>
    <col min="1" max="1" width="30.44140625" customWidth="1"/>
    <col min="2" max="2" width="11.44140625" customWidth="1"/>
    <col min="3" max="3" width="10.44140625" customWidth="1"/>
    <col min="4" max="4" width="10.109375" customWidth="1"/>
    <col min="5" max="5" width="11.44140625" customWidth="1"/>
    <col min="6" max="6" width="9" customWidth="1"/>
    <col min="7" max="11" width="15.109375" customWidth="1"/>
  </cols>
  <sheetData>
    <row r="1" spans="1:11" x14ac:dyDescent="0.3">
      <c r="I1" s="211" t="s">
        <v>1734</v>
      </c>
    </row>
    <row r="2" spans="1:11" x14ac:dyDescent="0.3">
      <c r="I2" s="211" t="s">
        <v>1257</v>
      </c>
    </row>
    <row r="3" spans="1:11" x14ac:dyDescent="0.3">
      <c r="I3" s="211" t="s">
        <v>1531</v>
      </c>
    </row>
    <row r="5" spans="1:11" ht="15.75" customHeight="1" x14ac:dyDescent="0.3">
      <c r="A5" s="395" t="s">
        <v>1740</v>
      </c>
      <c r="B5" s="395"/>
      <c r="C5" s="395"/>
      <c r="D5" s="395"/>
      <c r="E5" s="395"/>
      <c r="F5" s="395"/>
      <c r="G5" s="395"/>
      <c r="H5" s="395"/>
      <c r="I5" s="395"/>
      <c r="J5" s="395"/>
      <c r="K5" s="395"/>
    </row>
    <row r="6" spans="1:11" ht="15.75" customHeight="1" x14ac:dyDescent="0.3">
      <c r="A6" s="395" t="s">
        <v>1739</v>
      </c>
      <c r="B6" s="395"/>
      <c r="C6" s="395"/>
      <c r="D6" s="395"/>
      <c r="E6" s="395"/>
      <c r="F6" s="395"/>
      <c r="G6" s="395"/>
      <c r="H6" s="395"/>
      <c r="I6" s="395"/>
      <c r="J6" s="395"/>
      <c r="K6" s="395"/>
    </row>
    <row r="7" spans="1:11" ht="12" customHeight="1" thickBot="1" x14ac:dyDescent="0.35">
      <c r="A7" s="396"/>
      <c r="B7" s="396"/>
      <c r="C7" s="396"/>
      <c r="D7" s="396"/>
      <c r="E7" s="396"/>
      <c r="F7" s="396"/>
      <c r="G7" s="397" t="s">
        <v>1467</v>
      </c>
      <c r="H7" s="397"/>
      <c r="I7" s="397"/>
      <c r="J7" s="397"/>
      <c r="K7" s="397"/>
    </row>
    <row r="8" spans="1:11" ht="102" customHeight="1" thickBot="1" x14ac:dyDescent="0.35">
      <c r="A8" s="283" t="s">
        <v>321</v>
      </c>
      <c r="B8" s="283" t="s">
        <v>227</v>
      </c>
      <c r="C8" s="283" t="s">
        <v>1359</v>
      </c>
      <c r="D8" s="283" t="s">
        <v>1360</v>
      </c>
      <c r="E8" s="283" t="s">
        <v>322</v>
      </c>
      <c r="F8" s="283" t="s">
        <v>323</v>
      </c>
      <c r="G8" s="283" t="s">
        <v>222</v>
      </c>
      <c r="H8" s="283" t="s">
        <v>1533</v>
      </c>
      <c r="I8" s="283" t="s">
        <v>1362</v>
      </c>
      <c r="J8" s="283" t="s">
        <v>1176</v>
      </c>
      <c r="K8" s="283" t="s">
        <v>1177</v>
      </c>
    </row>
    <row r="9" spans="1:11" ht="12" customHeight="1" thickBot="1" x14ac:dyDescent="0.35">
      <c r="A9" s="284">
        <v>1</v>
      </c>
      <c r="B9" s="284">
        <v>2</v>
      </c>
      <c r="C9" s="284">
        <v>3</v>
      </c>
      <c r="D9" s="284">
        <v>4</v>
      </c>
      <c r="E9" s="284">
        <v>5</v>
      </c>
      <c r="F9" s="284">
        <v>6</v>
      </c>
      <c r="G9" s="284">
        <v>7</v>
      </c>
      <c r="H9" s="284">
        <v>8</v>
      </c>
      <c r="I9" s="284">
        <v>9</v>
      </c>
      <c r="J9" s="284">
        <v>10</v>
      </c>
      <c r="K9" s="284">
        <v>11</v>
      </c>
    </row>
    <row r="10" spans="1:11" ht="45.75" customHeight="1" x14ac:dyDescent="0.3">
      <c r="A10" s="298" t="s">
        <v>492</v>
      </c>
      <c r="B10" s="299" t="s">
        <v>230</v>
      </c>
      <c r="C10" s="299"/>
      <c r="D10" s="299"/>
      <c r="E10" s="299"/>
      <c r="F10" s="299"/>
      <c r="G10" s="300">
        <v>1055496840</v>
      </c>
      <c r="H10" s="300">
        <v>1179453094.3800001</v>
      </c>
      <c r="I10" s="300">
        <v>1160138424.77</v>
      </c>
      <c r="J10" s="301">
        <v>109.91396476089876</v>
      </c>
      <c r="K10" s="302">
        <v>98.362404600739694</v>
      </c>
    </row>
    <row r="11" spans="1:11" ht="23.25" customHeight="1" x14ac:dyDescent="0.3">
      <c r="A11" s="290" t="s">
        <v>1573</v>
      </c>
      <c r="B11" s="291" t="s">
        <v>230</v>
      </c>
      <c r="C11" s="291" t="s">
        <v>1384</v>
      </c>
      <c r="D11" s="291"/>
      <c r="E11" s="291"/>
      <c r="F11" s="291"/>
      <c r="G11" s="292">
        <v>40404050</v>
      </c>
      <c r="H11" s="292">
        <v>40394000</v>
      </c>
      <c r="I11" s="292">
        <v>40393993.200000003</v>
      </c>
      <c r="J11" s="293">
        <v>99.975109425911526</v>
      </c>
      <c r="K11" s="294">
        <v>99.999983165816701</v>
      </c>
    </row>
    <row r="12" spans="1:11" ht="15" customHeight="1" x14ac:dyDescent="0.3">
      <c r="A12" s="290" t="s">
        <v>415</v>
      </c>
      <c r="B12" s="291" t="s">
        <v>230</v>
      </c>
      <c r="C12" s="291" t="s">
        <v>1384</v>
      </c>
      <c r="D12" s="291" t="s">
        <v>1365</v>
      </c>
      <c r="E12" s="291"/>
      <c r="F12" s="291"/>
      <c r="G12" s="292">
        <v>40404050</v>
      </c>
      <c r="H12" s="292">
        <v>40394000</v>
      </c>
      <c r="I12" s="292">
        <v>40393993.200000003</v>
      </c>
      <c r="J12" s="293">
        <v>99.975109425911526</v>
      </c>
      <c r="K12" s="294">
        <v>99.999983165816701</v>
      </c>
    </row>
    <row r="13" spans="1:11" ht="45.75" customHeight="1" x14ac:dyDescent="0.3">
      <c r="A13" s="290" t="s">
        <v>1032</v>
      </c>
      <c r="B13" s="291" t="s">
        <v>230</v>
      </c>
      <c r="C13" s="291" t="s">
        <v>1384</v>
      </c>
      <c r="D13" s="291" t="s">
        <v>1365</v>
      </c>
      <c r="E13" s="291" t="s">
        <v>414</v>
      </c>
      <c r="F13" s="291"/>
      <c r="G13" s="292">
        <v>40404050</v>
      </c>
      <c r="H13" s="292">
        <v>40394000</v>
      </c>
      <c r="I13" s="292">
        <v>40393993.200000003</v>
      </c>
      <c r="J13" s="293">
        <v>99.975109425911526</v>
      </c>
      <c r="K13" s="294">
        <v>99.999983165816701</v>
      </c>
    </row>
    <row r="14" spans="1:11" ht="23.25" customHeight="1" x14ac:dyDescent="0.3">
      <c r="A14" s="290" t="s">
        <v>1033</v>
      </c>
      <c r="B14" s="291" t="s">
        <v>230</v>
      </c>
      <c r="C14" s="291" t="s">
        <v>1384</v>
      </c>
      <c r="D14" s="291" t="s">
        <v>1365</v>
      </c>
      <c r="E14" s="291" t="s">
        <v>1034</v>
      </c>
      <c r="F14" s="291"/>
      <c r="G14" s="292">
        <v>40404050</v>
      </c>
      <c r="H14" s="292">
        <v>40394000</v>
      </c>
      <c r="I14" s="292">
        <v>40393993.200000003</v>
      </c>
      <c r="J14" s="293">
        <v>99.975109425911526</v>
      </c>
      <c r="K14" s="294">
        <v>99.999983165816701</v>
      </c>
    </row>
    <row r="15" spans="1:11" ht="34.5" customHeight="1" x14ac:dyDescent="0.3">
      <c r="A15" s="290" t="s">
        <v>1035</v>
      </c>
      <c r="B15" s="291" t="s">
        <v>230</v>
      </c>
      <c r="C15" s="291" t="s">
        <v>1384</v>
      </c>
      <c r="D15" s="291" t="s">
        <v>1365</v>
      </c>
      <c r="E15" s="291" t="s">
        <v>1036</v>
      </c>
      <c r="F15" s="291"/>
      <c r="G15" s="292">
        <v>40404050</v>
      </c>
      <c r="H15" s="292">
        <v>40394000</v>
      </c>
      <c r="I15" s="292">
        <v>40393993.200000003</v>
      </c>
      <c r="J15" s="293">
        <v>99.975109425911526</v>
      </c>
      <c r="K15" s="294">
        <v>99.999983165816701</v>
      </c>
    </row>
    <row r="16" spans="1:11" ht="113.25" customHeight="1" x14ac:dyDescent="0.3">
      <c r="A16" s="290" t="s">
        <v>1596</v>
      </c>
      <c r="B16" s="291" t="s">
        <v>230</v>
      </c>
      <c r="C16" s="291" t="s">
        <v>1384</v>
      </c>
      <c r="D16" s="291" t="s">
        <v>1365</v>
      </c>
      <c r="E16" s="291" t="s">
        <v>1597</v>
      </c>
      <c r="F16" s="291"/>
      <c r="G16" s="292">
        <v>40404050</v>
      </c>
      <c r="H16" s="292">
        <v>40394000</v>
      </c>
      <c r="I16" s="292">
        <v>40393993.200000003</v>
      </c>
      <c r="J16" s="293">
        <v>99.975109425911526</v>
      </c>
      <c r="K16" s="294">
        <v>99.999983165816701</v>
      </c>
    </row>
    <row r="17" spans="1:11" ht="57" customHeight="1" x14ac:dyDescent="0.3">
      <c r="A17" s="290" t="s">
        <v>361</v>
      </c>
      <c r="B17" s="291" t="s">
        <v>230</v>
      </c>
      <c r="C17" s="291" t="s">
        <v>1384</v>
      </c>
      <c r="D17" s="291" t="s">
        <v>1365</v>
      </c>
      <c r="E17" s="291" t="s">
        <v>1597</v>
      </c>
      <c r="F17" s="291" t="s">
        <v>362</v>
      </c>
      <c r="G17" s="292">
        <v>40404050</v>
      </c>
      <c r="H17" s="292">
        <v>40394000</v>
      </c>
      <c r="I17" s="292">
        <v>40393993.200000003</v>
      </c>
      <c r="J17" s="293">
        <v>99.975109425911526</v>
      </c>
      <c r="K17" s="294">
        <v>99.999983165816701</v>
      </c>
    </row>
    <row r="18" spans="1:11" ht="23.25" customHeight="1" x14ac:dyDescent="0.3">
      <c r="A18" s="290" t="s">
        <v>427</v>
      </c>
      <c r="B18" s="291" t="s">
        <v>230</v>
      </c>
      <c r="C18" s="291" t="s">
        <v>1384</v>
      </c>
      <c r="D18" s="291" t="s">
        <v>1365</v>
      </c>
      <c r="E18" s="291" t="s">
        <v>1597</v>
      </c>
      <c r="F18" s="291" t="s">
        <v>428</v>
      </c>
      <c r="G18" s="292">
        <v>40404050</v>
      </c>
      <c r="H18" s="292">
        <v>40394000</v>
      </c>
      <c r="I18" s="292">
        <v>40393993.200000003</v>
      </c>
      <c r="J18" s="293">
        <v>99.975109425911526</v>
      </c>
      <c r="K18" s="294">
        <v>99.999983165816701</v>
      </c>
    </row>
    <row r="19" spans="1:11" ht="15" customHeight="1" x14ac:dyDescent="0.3">
      <c r="A19" s="290" t="s">
        <v>1614</v>
      </c>
      <c r="B19" s="291" t="s">
        <v>230</v>
      </c>
      <c r="C19" s="291" t="s">
        <v>1420</v>
      </c>
      <c r="D19" s="291"/>
      <c r="E19" s="291"/>
      <c r="F19" s="291"/>
      <c r="G19" s="292">
        <v>269114900</v>
      </c>
      <c r="H19" s="292">
        <v>289897540</v>
      </c>
      <c r="I19" s="292">
        <v>288041166.31999999</v>
      </c>
      <c r="J19" s="293">
        <v>107.03278277048204</v>
      </c>
      <c r="K19" s="294">
        <v>99.359644900746659</v>
      </c>
    </row>
    <row r="20" spans="1:11" ht="23.25" customHeight="1" x14ac:dyDescent="0.3">
      <c r="A20" s="290" t="s">
        <v>443</v>
      </c>
      <c r="B20" s="291" t="s">
        <v>230</v>
      </c>
      <c r="C20" s="291" t="s">
        <v>1420</v>
      </c>
      <c r="D20" s="291" t="s">
        <v>1365</v>
      </c>
      <c r="E20" s="291"/>
      <c r="F20" s="291"/>
      <c r="G20" s="292">
        <v>211848200</v>
      </c>
      <c r="H20" s="292">
        <v>225370700</v>
      </c>
      <c r="I20" s="292">
        <v>225306754.75</v>
      </c>
      <c r="J20" s="293">
        <v>106.35292381526018</v>
      </c>
      <c r="K20" s="294">
        <v>99.971626635583064</v>
      </c>
    </row>
    <row r="21" spans="1:11" ht="23.25" customHeight="1" x14ac:dyDescent="0.3">
      <c r="A21" s="290" t="s">
        <v>937</v>
      </c>
      <c r="B21" s="291" t="s">
        <v>230</v>
      </c>
      <c r="C21" s="291" t="s">
        <v>1420</v>
      </c>
      <c r="D21" s="291" t="s">
        <v>1365</v>
      </c>
      <c r="E21" s="291" t="s">
        <v>425</v>
      </c>
      <c r="F21" s="291"/>
      <c r="G21" s="292">
        <v>211848200</v>
      </c>
      <c r="H21" s="292">
        <v>225370700</v>
      </c>
      <c r="I21" s="292">
        <v>225306754.75</v>
      </c>
      <c r="J21" s="293">
        <v>106.35292381526018</v>
      </c>
      <c r="K21" s="294">
        <v>99.971626635583064</v>
      </c>
    </row>
    <row r="22" spans="1:11" ht="45.75" customHeight="1" x14ac:dyDescent="0.3">
      <c r="A22" s="290" t="s">
        <v>1438</v>
      </c>
      <c r="B22" s="291" t="s">
        <v>230</v>
      </c>
      <c r="C22" s="291" t="s">
        <v>1420</v>
      </c>
      <c r="D22" s="291" t="s">
        <v>1365</v>
      </c>
      <c r="E22" s="291" t="s">
        <v>1439</v>
      </c>
      <c r="F22" s="291"/>
      <c r="G22" s="292">
        <v>211848200</v>
      </c>
      <c r="H22" s="292">
        <v>225370700</v>
      </c>
      <c r="I22" s="292">
        <v>225306754.75</v>
      </c>
      <c r="J22" s="293">
        <v>106.35292381526018</v>
      </c>
      <c r="K22" s="294">
        <v>99.971626635583064</v>
      </c>
    </row>
    <row r="23" spans="1:11" ht="68.25" customHeight="1" x14ac:dyDescent="0.3">
      <c r="A23" s="290" t="s">
        <v>1440</v>
      </c>
      <c r="B23" s="291" t="s">
        <v>230</v>
      </c>
      <c r="C23" s="291" t="s">
        <v>1420</v>
      </c>
      <c r="D23" s="291" t="s">
        <v>1365</v>
      </c>
      <c r="E23" s="291" t="s">
        <v>1441</v>
      </c>
      <c r="F23" s="291"/>
      <c r="G23" s="292">
        <v>211848200</v>
      </c>
      <c r="H23" s="292">
        <v>225370700</v>
      </c>
      <c r="I23" s="292">
        <v>225306754.75</v>
      </c>
      <c r="J23" s="293">
        <v>106.35292381526018</v>
      </c>
      <c r="K23" s="294">
        <v>99.971626635583064</v>
      </c>
    </row>
    <row r="24" spans="1:11" ht="68.25" customHeight="1" x14ac:dyDescent="0.3">
      <c r="A24" s="290" t="s">
        <v>1442</v>
      </c>
      <c r="B24" s="291" t="s">
        <v>230</v>
      </c>
      <c r="C24" s="291" t="s">
        <v>1420</v>
      </c>
      <c r="D24" s="291" t="s">
        <v>1365</v>
      </c>
      <c r="E24" s="291" t="s">
        <v>1443</v>
      </c>
      <c r="F24" s="291"/>
      <c r="G24" s="292">
        <v>211848200</v>
      </c>
      <c r="H24" s="292">
        <v>215826700</v>
      </c>
      <c r="I24" s="292">
        <v>215826700</v>
      </c>
      <c r="J24" s="293">
        <v>101.87799565915594</v>
      </c>
      <c r="K24" s="294">
        <v>100</v>
      </c>
    </row>
    <row r="25" spans="1:11" ht="57" customHeight="1" x14ac:dyDescent="0.3">
      <c r="A25" s="290" t="s">
        <v>361</v>
      </c>
      <c r="B25" s="291" t="s">
        <v>230</v>
      </c>
      <c r="C25" s="291" t="s">
        <v>1420</v>
      </c>
      <c r="D25" s="291" t="s">
        <v>1365</v>
      </c>
      <c r="E25" s="291" t="s">
        <v>1443</v>
      </c>
      <c r="F25" s="291" t="s">
        <v>362</v>
      </c>
      <c r="G25" s="292">
        <v>211848200</v>
      </c>
      <c r="H25" s="292">
        <v>215826700</v>
      </c>
      <c r="I25" s="292">
        <v>215826700</v>
      </c>
      <c r="J25" s="293">
        <v>101.87799565915594</v>
      </c>
      <c r="K25" s="294">
        <v>100</v>
      </c>
    </row>
    <row r="26" spans="1:11" ht="23.25" customHeight="1" x14ac:dyDescent="0.3">
      <c r="A26" s="290" t="s">
        <v>363</v>
      </c>
      <c r="B26" s="291" t="s">
        <v>230</v>
      </c>
      <c r="C26" s="291" t="s">
        <v>1420</v>
      </c>
      <c r="D26" s="291" t="s">
        <v>1365</v>
      </c>
      <c r="E26" s="291" t="s">
        <v>1443</v>
      </c>
      <c r="F26" s="291" t="s">
        <v>364</v>
      </c>
      <c r="G26" s="292">
        <v>211848200</v>
      </c>
      <c r="H26" s="292">
        <v>215826700</v>
      </c>
      <c r="I26" s="292">
        <v>215826700</v>
      </c>
      <c r="J26" s="293">
        <v>101.87799565915594</v>
      </c>
      <c r="K26" s="294">
        <v>100</v>
      </c>
    </row>
    <row r="27" spans="1:11" ht="79.5" customHeight="1" x14ac:dyDescent="0.3">
      <c r="A27" s="290" t="s">
        <v>1640</v>
      </c>
      <c r="B27" s="291" t="s">
        <v>230</v>
      </c>
      <c r="C27" s="291" t="s">
        <v>1420</v>
      </c>
      <c r="D27" s="291" t="s">
        <v>1365</v>
      </c>
      <c r="E27" s="291" t="s">
        <v>1641</v>
      </c>
      <c r="F27" s="291"/>
      <c r="G27" s="292">
        <v>0</v>
      </c>
      <c r="H27" s="292">
        <v>9544000</v>
      </c>
      <c r="I27" s="292">
        <v>9480054.75</v>
      </c>
      <c r="J27" s="293">
        <v>0</v>
      </c>
      <c r="K27" s="294">
        <v>99.329995284995803</v>
      </c>
    </row>
    <row r="28" spans="1:11" ht="57" customHeight="1" x14ac:dyDescent="0.3">
      <c r="A28" s="290" t="s">
        <v>361</v>
      </c>
      <c r="B28" s="291" t="s">
        <v>230</v>
      </c>
      <c r="C28" s="291" t="s">
        <v>1420</v>
      </c>
      <c r="D28" s="291" t="s">
        <v>1365</v>
      </c>
      <c r="E28" s="291" t="s">
        <v>1641</v>
      </c>
      <c r="F28" s="291" t="s">
        <v>362</v>
      </c>
      <c r="G28" s="292">
        <v>0</v>
      </c>
      <c r="H28" s="292">
        <v>9544000</v>
      </c>
      <c r="I28" s="292">
        <v>9480054.75</v>
      </c>
      <c r="J28" s="293">
        <v>0</v>
      </c>
      <c r="K28" s="294">
        <v>99.329995284995803</v>
      </c>
    </row>
    <row r="29" spans="1:11" ht="23.25" customHeight="1" x14ac:dyDescent="0.3">
      <c r="A29" s="290" t="s">
        <v>363</v>
      </c>
      <c r="B29" s="291" t="s">
        <v>230</v>
      </c>
      <c r="C29" s="291" t="s">
        <v>1420</v>
      </c>
      <c r="D29" s="291" t="s">
        <v>1365</v>
      </c>
      <c r="E29" s="291" t="s">
        <v>1641</v>
      </c>
      <c r="F29" s="291" t="s">
        <v>364</v>
      </c>
      <c r="G29" s="292">
        <v>0</v>
      </c>
      <c r="H29" s="292">
        <v>9544000</v>
      </c>
      <c r="I29" s="292">
        <v>9480054.75</v>
      </c>
      <c r="J29" s="293">
        <v>0</v>
      </c>
      <c r="K29" s="294">
        <v>99.329995284995803</v>
      </c>
    </row>
    <row r="30" spans="1:11" ht="15" customHeight="1" x14ac:dyDescent="0.3">
      <c r="A30" s="290" t="s">
        <v>448</v>
      </c>
      <c r="B30" s="291" t="s">
        <v>230</v>
      </c>
      <c r="C30" s="291" t="s">
        <v>1420</v>
      </c>
      <c r="D30" s="291" t="s">
        <v>1420</v>
      </c>
      <c r="E30" s="291"/>
      <c r="F30" s="291"/>
      <c r="G30" s="292">
        <v>57266700</v>
      </c>
      <c r="H30" s="292">
        <v>59977000</v>
      </c>
      <c r="I30" s="292">
        <v>58184574.170000002</v>
      </c>
      <c r="J30" s="293">
        <v>101.60280611594521</v>
      </c>
      <c r="K30" s="294">
        <v>97.011478016573022</v>
      </c>
    </row>
    <row r="31" spans="1:11" ht="79.5" customHeight="1" x14ac:dyDescent="0.3">
      <c r="A31" s="290" t="s">
        <v>978</v>
      </c>
      <c r="B31" s="291" t="s">
        <v>230</v>
      </c>
      <c r="C31" s="291" t="s">
        <v>1420</v>
      </c>
      <c r="D31" s="291" t="s">
        <v>1420</v>
      </c>
      <c r="E31" s="291" t="s">
        <v>390</v>
      </c>
      <c r="F31" s="291"/>
      <c r="G31" s="292">
        <v>57266700</v>
      </c>
      <c r="H31" s="292">
        <v>59977000</v>
      </c>
      <c r="I31" s="292">
        <v>58184574.170000002</v>
      </c>
      <c r="J31" s="293">
        <v>101.60280611594521</v>
      </c>
      <c r="K31" s="294">
        <v>97.011478016573022</v>
      </c>
    </row>
    <row r="32" spans="1:11" ht="23.25" customHeight="1" x14ac:dyDescent="0.3">
      <c r="A32" s="290" t="s">
        <v>983</v>
      </c>
      <c r="B32" s="291" t="s">
        <v>230</v>
      </c>
      <c r="C32" s="291" t="s">
        <v>1420</v>
      </c>
      <c r="D32" s="291" t="s">
        <v>1420</v>
      </c>
      <c r="E32" s="291" t="s">
        <v>984</v>
      </c>
      <c r="F32" s="291"/>
      <c r="G32" s="292">
        <v>57266700</v>
      </c>
      <c r="H32" s="292">
        <v>59977000</v>
      </c>
      <c r="I32" s="292">
        <v>58184574.170000002</v>
      </c>
      <c r="J32" s="293">
        <v>101.60280611594521</v>
      </c>
      <c r="K32" s="294">
        <v>97.011478016573022</v>
      </c>
    </row>
    <row r="33" spans="1:11" ht="124.5" customHeight="1" x14ac:dyDescent="0.3">
      <c r="A33" s="290" t="s">
        <v>985</v>
      </c>
      <c r="B33" s="291" t="s">
        <v>230</v>
      </c>
      <c r="C33" s="291" t="s">
        <v>1420</v>
      </c>
      <c r="D33" s="291" t="s">
        <v>1420</v>
      </c>
      <c r="E33" s="291" t="s">
        <v>986</v>
      </c>
      <c r="F33" s="291"/>
      <c r="G33" s="292">
        <v>57266700</v>
      </c>
      <c r="H33" s="292">
        <v>59977000</v>
      </c>
      <c r="I33" s="292">
        <v>58184574.170000002</v>
      </c>
      <c r="J33" s="293">
        <v>101.60280611594521</v>
      </c>
      <c r="K33" s="294">
        <v>97.011478016573022</v>
      </c>
    </row>
    <row r="34" spans="1:11" ht="57" customHeight="1" x14ac:dyDescent="0.3">
      <c r="A34" s="290" t="s">
        <v>772</v>
      </c>
      <c r="B34" s="291" t="s">
        <v>230</v>
      </c>
      <c r="C34" s="291" t="s">
        <v>1420</v>
      </c>
      <c r="D34" s="291" t="s">
        <v>1420</v>
      </c>
      <c r="E34" s="291" t="s">
        <v>773</v>
      </c>
      <c r="F34" s="291"/>
      <c r="G34" s="292">
        <v>2000000</v>
      </c>
      <c r="H34" s="292">
        <v>4364300</v>
      </c>
      <c r="I34" s="292">
        <v>3589332.14</v>
      </c>
      <c r="J34" s="293">
        <v>179.46660700000001</v>
      </c>
      <c r="K34" s="294">
        <v>82.24302041564512</v>
      </c>
    </row>
    <row r="35" spans="1:11" ht="57" customHeight="1" x14ac:dyDescent="0.3">
      <c r="A35" s="290" t="s">
        <v>361</v>
      </c>
      <c r="B35" s="291" t="s">
        <v>230</v>
      </c>
      <c r="C35" s="291" t="s">
        <v>1420</v>
      </c>
      <c r="D35" s="291" t="s">
        <v>1420</v>
      </c>
      <c r="E35" s="291" t="s">
        <v>773</v>
      </c>
      <c r="F35" s="291" t="s">
        <v>362</v>
      </c>
      <c r="G35" s="292">
        <v>2000000</v>
      </c>
      <c r="H35" s="292">
        <v>1600000</v>
      </c>
      <c r="I35" s="292">
        <v>965788.66</v>
      </c>
      <c r="J35" s="293">
        <v>48.289433000000002</v>
      </c>
      <c r="K35" s="294">
        <v>60.36179125000001</v>
      </c>
    </row>
    <row r="36" spans="1:11" ht="23.25" customHeight="1" x14ac:dyDescent="0.3">
      <c r="A36" s="290" t="s">
        <v>363</v>
      </c>
      <c r="B36" s="291" t="s">
        <v>230</v>
      </c>
      <c r="C36" s="291" t="s">
        <v>1420</v>
      </c>
      <c r="D36" s="291" t="s">
        <v>1420</v>
      </c>
      <c r="E36" s="291" t="s">
        <v>773</v>
      </c>
      <c r="F36" s="291" t="s">
        <v>364</v>
      </c>
      <c r="G36" s="292">
        <v>2000000</v>
      </c>
      <c r="H36" s="292">
        <v>1600000</v>
      </c>
      <c r="I36" s="292">
        <v>965788.66</v>
      </c>
      <c r="J36" s="293">
        <v>48.289433000000002</v>
      </c>
      <c r="K36" s="294">
        <v>60.36179125000001</v>
      </c>
    </row>
    <row r="37" spans="1:11" ht="23.25" customHeight="1" x14ac:dyDescent="0.3">
      <c r="A37" s="290" t="s">
        <v>333</v>
      </c>
      <c r="B37" s="291" t="s">
        <v>230</v>
      </c>
      <c r="C37" s="291" t="s">
        <v>1420</v>
      </c>
      <c r="D37" s="291" t="s">
        <v>1420</v>
      </c>
      <c r="E37" s="291" t="s">
        <v>773</v>
      </c>
      <c r="F37" s="291" t="s">
        <v>334</v>
      </c>
      <c r="G37" s="292">
        <v>0</v>
      </c>
      <c r="H37" s="292">
        <v>2764300</v>
      </c>
      <c r="I37" s="292">
        <v>2623543.48</v>
      </c>
      <c r="J37" s="293">
        <v>0</v>
      </c>
      <c r="K37" s="294">
        <v>94.908059183156681</v>
      </c>
    </row>
    <row r="38" spans="1:11" ht="102" customHeight="1" x14ac:dyDescent="0.3">
      <c r="A38" s="290" t="s">
        <v>360</v>
      </c>
      <c r="B38" s="291" t="s">
        <v>230</v>
      </c>
      <c r="C38" s="291" t="s">
        <v>1420</v>
      </c>
      <c r="D38" s="291" t="s">
        <v>1420</v>
      </c>
      <c r="E38" s="291" t="s">
        <v>773</v>
      </c>
      <c r="F38" s="291" t="s">
        <v>317</v>
      </c>
      <c r="G38" s="292">
        <v>0</v>
      </c>
      <c r="H38" s="292">
        <v>2764300</v>
      </c>
      <c r="I38" s="292">
        <v>2623543.48</v>
      </c>
      <c r="J38" s="293">
        <v>0</v>
      </c>
      <c r="K38" s="294">
        <v>94.908059183156681</v>
      </c>
    </row>
    <row r="39" spans="1:11" ht="68.25" customHeight="1" x14ac:dyDescent="0.3">
      <c r="A39" s="290" t="s">
        <v>1444</v>
      </c>
      <c r="B39" s="291" t="s">
        <v>230</v>
      </c>
      <c r="C39" s="291" t="s">
        <v>1420</v>
      </c>
      <c r="D39" s="291" t="s">
        <v>1420</v>
      </c>
      <c r="E39" s="291" t="s">
        <v>1445</v>
      </c>
      <c r="F39" s="291"/>
      <c r="G39" s="292">
        <v>0</v>
      </c>
      <c r="H39" s="292">
        <v>400000</v>
      </c>
      <c r="I39" s="292">
        <v>400000</v>
      </c>
      <c r="J39" s="293">
        <v>0</v>
      </c>
      <c r="K39" s="294">
        <v>100</v>
      </c>
    </row>
    <row r="40" spans="1:11" ht="57" customHeight="1" x14ac:dyDescent="0.3">
      <c r="A40" s="290" t="s">
        <v>361</v>
      </c>
      <c r="B40" s="291" t="s">
        <v>230</v>
      </c>
      <c r="C40" s="291" t="s">
        <v>1420</v>
      </c>
      <c r="D40" s="291" t="s">
        <v>1420</v>
      </c>
      <c r="E40" s="291" t="s">
        <v>1445</v>
      </c>
      <c r="F40" s="291" t="s">
        <v>362</v>
      </c>
      <c r="G40" s="292">
        <v>0</v>
      </c>
      <c r="H40" s="292">
        <v>400000</v>
      </c>
      <c r="I40" s="292">
        <v>400000</v>
      </c>
      <c r="J40" s="293">
        <v>0</v>
      </c>
      <c r="K40" s="294">
        <v>100</v>
      </c>
    </row>
    <row r="41" spans="1:11" ht="23.25" customHeight="1" x14ac:dyDescent="0.3">
      <c r="A41" s="290" t="s">
        <v>363</v>
      </c>
      <c r="B41" s="291" t="s">
        <v>230</v>
      </c>
      <c r="C41" s="291" t="s">
        <v>1420</v>
      </c>
      <c r="D41" s="291" t="s">
        <v>1420</v>
      </c>
      <c r="E41" s="291" t="s">
        <v>1445</v>
      </c>
      <c r="F41" s="291" t="s">
        <v>364</v>
      </c>
      <c r="G41" s="292">
        <v>0</v>
      </c>
      <c r="H41" s="292">
        <v>400000</v>
      </c>
      <c r="I41" s="292">
        <v>400000</v>
      </c>
      <c r="J41" s="293">
        <v>0</v>
      </c>
      <c r="K41" s="294">
        <v>100</v>
      </c>
    </row>
    <row r="42" spans="1:11" ht="57" customHeight="1" x14ac:dyDescent="0.3">
      <c r="A42" s="290" t="s">
        <v>869</v>
      </c>
      <c r="B42" s="291" t="s">
        <v>230</v>
      </c>
      <c r="C42" s="291" t="s">
        <v>1420</v>
      </c>
      <c r="D42" s="291" t="s">
        <v>1420</v>
      </c>
      <c r="E42" s="291" t="s">
        <v>870</v>
      </c>
      <c r="F42" s="291"/>
      <c r="G42" s="292">
        <v>55266700</v>
      </c>
      <c r="H42" s="292">
        <v>55212700</v>
      </c>
      <c r="I42" s="292">
        <v>54195242.030000001</v>
      </c>
      <c r="J42" s="293">
        <v>98.061295554104007</v>
      </c>
      <c r="K42" s="294">
        <v>98.157203016697252</v>
      </c>
    </row>
    <row r="43" spans="1:11" ht="57" customHeight="1" x14ac:dyDescent="0.3">
      <c r="A43" s="290" t="s">
        <v>361</v>
      </c>
      <c r="B43" s="291" t="s">
        <v>230</v>
      </c>
      <c r="C43" s="291" t="s">
        <v>1420</v>
      </c>
      <c r="D43" s="291" t="s">
        <v>1420</v>
      </c>
      <c r="E43" s="291" t="s">
        <v>870</v>
      </c>
      <c r="F43" s="291" t="s">
        <v>362</v>
      </c>
      <c r="G43" s="292">
        <v>55266700</v>
      </c>
      <c r="H43" s="292">
        <v>55212700</v>
      </c>
      <c r="I43" s="292">
        <v>54195242.030000001</v>
      </c>
      <c r="J43" s="293">
        <v>98.061295554104007</v>
      </c>
      <c r="K43" s="294">
        <v>98.157203016697252</v>
      </c>
    </row>
    <row r="44" spans="1:11" ht="23.25" customHeight="1" x14ac:dyDescent="0.3">
      <c r="A44" s="290" t="s">
        <v>363</v>
      </c>
      <c r="B44" s="291" t="s">
        <v>230</v>
      </c>
      <c r="C44" s="291" t="s">
        <v>1420</v>
      </c>
      <c r="D44" s="291" t="s">
        <v>1420</v>
      </c>
      <c r="E44" s="291" t="s">
        <v>870</v>
      </c>
      <c r="F44" s="291" t="s">
        <v>364</v>
      </c>
      <c r="G44" s="292">
        <v>55266700</v>
      </c>
      <c r="H44" s="292">
        <v>55212700</v>
      </c>
      <c r="I44" s="292">
        <v>54195242.030000001</v>
      </c>
      <c r="J44" s="293">
        <v>98.061295554104007</v>
      </c>
      <c r="K44" s="294">
        <v>98.157203016697252</v>
      </c>
    </row>
    <row r="45" spans="1:11" ht="23.25" customHeight="1" x14ac:dyDescent="0.3">
      <c r="A45" s="290" t="s">
        <v>452</v>
      </c>
      <c r="B45" s="291" t="s">
        <v>230</v>
      </c>
      <c r="C45" s="291" t="s">
        <v>1420</v>
      </c>
      <c r="D45" s="291" t="s">
        <v>1378</v>
      </c>
      <c r="E45" s="291"/>
      <c r="F45" s="291"/>
      <c r="G45" s="292">
        <v>0</v>
      </c>
      <c r="H45" s="292">
        <v>4549840</v>
      </c>
      <c r="I45" s="292">
        <v>4549837.4000000004</v>
      </c>
      <c r="J45" s="293">
        <v>0</v>
      </c>
      <c r="K45" s="294">
        <v>99.999942855133369</v>
      </c>
    </row>
    <row r="46" spans="1:11" ht="34.5" customHeight="1" x14ac:dyDescent="0.3">
      <c r="A46" s="290" t="s">
        <v>946</v>
      </c>
      <c r="B46" s="291" t="s">
        <v>230</v>
      </c>
      <c r="C46" s="291" t="s">
        <v>1420</v>
      </c>
      <c r="D46" s="291" t="s">
        <v>1378</v>
      </c>
      <c r="E46" s="291" t="s">
        <v>449</v>
      </c>
      <c r="F46" s="291"/>
      <c r="G46" s="292">
        <v>0</v>
      </c>
      <c r="H46" s="292">
        <v>4549840</v>
      </c>
      <c r="I46" s="292">
        <v>4549837.4000000004</v>
      </c>
      <c r="J46" s="293">
        <v>0</v>
      </c>
      <c r="K46" s="294">
        <v>99.999942855133369</v>
      </c>
    </row>
    <row r="47" spans="1:11" ht="34.5" customHeight="1" x14ac:dyDescent="0.3">
      <c r="A47" s="290" t="s">
        <v>1094</v>
      </c>
      <c r="B47" s="291" t="s">
        <v>230</v>
      </c>
      <c r="C47" s="291" t="s">
        <v>1420</v>
      </c>
      <c r="D47" s="291" t="s">
        <v>1378</v>
      </c>
      <c r="E47" s="291" t="s">
        <v>1095</v>
      </c>
      <c r="F47" s="291"/>
      <c r="G47" s="292">
        <v>0</v>
      </c>
      <c r="H47" s="292">
        <v>4549840</v>
      </c>
      <c r="I47" s="292">
        <v>4549837.4000000004</v>
      </c>
      <c r="J47" s="293">
        <v>0</v>
      </c>
      <c r="K47" s="294">
        <v>99.999942855133369</v>
      </c>
    </row>
    <row r="48" spans="1:11" ht="79.5" customHeight="1" x14ac:dyDescent="0.3">
      <c r="A48" s="290" t="s">
        <v>1096</v>
      </c>
      <c r="B48" s="291" t="s">
        <v>230</v>
      </c>
      <c r="C48" s="291" t="s">
        <v>1420</v>
      </c>
      <c r="D48" s="291" t="s">
        <v>1378</v>
      </c>
      <c r="E48" s="291" t="s">
        <v>1097</v>
      </c>
      <c r="F48" s="291"/>
      <c r="G48" s="292">
        <v>0</v>
      </c>
      <c r="H48" s="292">
        <v>4549840</v>
      </c>
      <c r="I48" s="292">
        <v>4549837.4000000004</v>
      </c>
      <c r="J48" s="293">
        <v>0</v>
      </c>
      <c r="K48" s="294">
        <v>99.999942855133369</v>
      </c>
    </row>
    <row r="49" spans="1:11" ht="34.5" customHeight="1" x14ac:dyDescent="0.3">
      <c r="A49" s="290" t="s">
        <v>453</v>
      </c>
      <c r="B49" s="291" t="s">
        <v>230</v>
      </c>
      <c r="C49" s="291" t="s">
        <v>1420</v>
      </c>
      <c r="D49" s="291" t="s">
        <v>1378</v>
      </c>
      <c r="E49" s="291" t="s">
        <v>874</v>
      </c>
      <c r="F49" s="291"/>
      <c r="G49" s="292">
        <v>0</v>
      </c>
      <c r="H49" s="292">
        <v>4549840</v>
      </c>
      <c r="I49" s="292">
        <v>4549837.4000000004</v>
      </c>
      <c r="J49" s="293">
        <v>0</v>
      </c>
      <c r="K49" s="294">
        <v>99.999942855133369</v>
      </c>
    </row>
    <row r="50" spans="1:11" ht="57" customHeight="1" x14ac:dyDescent="0.3">
      <c r="A50" s="290" t="s">
        <v>361</v>
      </c>
      <c r="B50" s="291" t="s">
        <v>230</v>
      </c>
      <c r="C50" s="291" t="s">
        <v>1420</v>
      </c>
      <c r="D50" s="291" t="s">
        <v>1378</v>
      </c>
      <c r="E50" s="291" t="s">
        <v>874</v>
      </c>
      <c r="F50" s="291" t="s">
        <v>362</v>
      </c>
      <c r="G50" s="292">
        <v>0</v>
      </c>
      <c r="H50" s="292">
        <v>4549840</v>
      </c>
      <c r="I50" s="292">
        <v>4549837.4000000004</v>
      </c>
      <c r="J50" s="293">
        <v>0</v>
      </c>
      <c r="K50" s="294">
        <v>99.999942855133369</v>
      </c>
    </row>
    <row r="51" spans="1:11" ht="23.25" customHeight="1" x14ac:dyDescent="0.3">
      <c r="A51" s="290" t="s">
        <v>363</v>
      </c>
      <c r="B51" s="291" t="s">
        <v>230</v>
      </c>
      <c r="C51" s="291" t="s">
        <v>1420</v>
      </c>
      <c r="D51" s="291" t="s">
        <v>1378</v>
      </c>
      <c r="E51" s="291" t="s">
        <v>874</v>
      </c>
      <c r="F51" s="291" t="s">
        <v>364</v>
      </c>
      <c r="G51" s="292">
        <v>0</v>
      </c>
      <c r="H51" s="292">
        <v>4549840</v>
      </c>
      <c r="I51" s="292">
        <v>4549837.4000000004</v>
      </c>
      <c r="J51" s="293">
        <v>0</v>
      </c>
      <c r="K51" s="294">
        <v>99.999942855133369</v>
      </c>
    </row>
    <row r="52" spans="1:11" ht="15" customHeight="1" x14ac:dyDescent="0.3">
      <c r="A52" s="290" t="s">
        <v>1655</v>
      </c>
      <c r="B52" s="291" t="s">
        <v>230</v>
      </c>
      <c r="C52" s="291" t="s">
        <v>1385</v>
      </c>
      <c r="D52" s="291"/>
      <c r="E52" s="291"/>
      <c r="F52" s="291"/>
      <c r="G52" s="292">
        <v>483677090</v>
      </c>
      <c r="H52" s="292">
        <v>564778754.38</v>
      </c>
      <c r="I52" s="292">
        <v>554898826.41999996</v>
      </c>
      <c r="J52" s="293">
        <v>114.72505890655272</v>
      </c>
      <c r="K52" s="294">
        <v>98.25065516658006</v>
      </c>
    </row>
    <row r="53" spans="1:11" ht="15" customHeight="1" x14ac:dyDescent="0.3">
      <c r="A53" s="290" t="s">
        <v>455</v>
      </c>
      <c r="B53" s="291" t="s">
        <v>230</v>
      </c>
      <c r="C53" s="291" t="s">
        <v>1385</v>
      </c>
      <c r="D53" s="291" t="s">
        <v>1363</v>
      </c>
      <c r="E53" s="291"/>
      <c r="F53" s="291"/>
      <c r="G53" s="292">
        <v>454433590</v>
      </c>
      <c r="H53" s="292">
        <v>535535254.38</v>
      </c>
      <c r="I53" s="292">
        <v>532836365.07999998</v>
      </c>
      <c r="J53" s="293">
        <v>117.25285648008546</v>
      </c>
      <c r="K53" s="294">
        <v>99.496038910991103</v>
      </c>
    </row>
    <row r="54" spans="1:11" ht="23.25" customHeight="1" x14ac:dyDescent="0.3">
      <c r="A54" s="290" t="s">
        <v>937</v>
      </c>
      <c r="B54" s="291" t="s">
        <v>230</v>
      </c>
      <c r="C54" s="291" t="s">
        <v>1385</v>
      </c>
      <c r="D54" s="291" t="s">
        <v>1363</v>
      </c>
      <c r="E54" s="291" t="s">
        <v>425</v>
      </c>
      <c r="F54" s="291"/>
      <c r="G54" s="292">
        <v>452303590</v>
      </c>
      <c r="H54" s="292">
        <v>531920280.38</v>
      </c>
      <c r="I54" s="292">
        <v>529332694.33999997</v>
      </c>
      <c r="J54" s="293">
        <v>117.03039861788407</v>
      </c>
      <c r="K54" s="294">
        <v>99.513538750928717</v>
      </c>
    </row>
    <row r="55" spans="1:11" ht="34.5" customHeight="1" x14ac:dyDescent="0.3">
      <c r="A55" s="290" t="s">
        <v>1446</v>
      </c>
      <c r="B55" s="291" t="s">
        <v>230</v>
      </c>
      <c r="C55" s="291" t="s">
        <v>1385</v>
      </c>
      <c r="D55" s="291" t="s">
        <v>1363</v>
      </c>
      <c r="E55" s="291" t="s">
        <v>433</v>
      </c>
      <c r="F55" s="291"/>
      <c r="G55" s="292">
        <v>6868500</v>
      </c>
      <c r="H55" s="292">
        <v>6850500</v>
      </c>
      <c r="I55" s="292">
        <v>6737956.1200000001</v>
      </c>
      <c r="J55" s="293">
        <v>98.099382980272253</v>
      </c>
      <c r="K55" s="294">
        <v>98.357143566163046</v>
      </c>
    </row>
    <row r="56" spans="1:11" ht="45.75" customHeight="1" x14ac:dyDescent="0.3">
      <c r="A56" s="290" t="s">
        <v>1098</v>
      </c>
      <c r="B56" s="291" t="s">
        <v>230</v>
      </c>
      <c r="C56" s="291" t="s">
        <v>1385</v>
      </c>
      <c r="D56" s="291" t="s">
        <v>1363</v>
      </c>
      <c r="E56" s="291" t="s">
        <v>434</v>
      </c>
      <c r="F56" s="291"/>
      <c r="G56" s="292">
        <v>6868500</v>
      </c>
      <c r="H56" s="292">
        <v>6850500</v>
      </c>
      <c r="I56" s="292">
        <v>6737956.1200000001</v>
      </c>
      <c r="J56" s="293">
        <v>98.099382980272253</v>
      </c>
      <c r="K56" s="294">
        <v>98.357143566163046</v>
      </c>
    </row>
    <row r="57" spans="1:11" ht="45.75" customHeight="1" x14ac:dyDescent="0.3">
      <c r="A57" s="290" t="s">
        <v>875</v>
      </c>
      <c r="B57" s="291" t="s">
        <v>230</v>
      </c>
      <c r="C57" s="291" t="s">
        <v>1385</v>
      </c>
      <c r="D57" s="291" t="s">
        <v>1363</v>
      </c>
      <c r="E57" s="291" t="s">
        <v>876</v>
      </c>
      <c r="F57" s="291"/>
      <c r="G57" s="292">
        <v>6868500</v>
      </c>
      <c r="H57" s="292">
        <v>6850500</v>
      </c>
      <c r="I57" s="292">
        <v>6737956.1200000001</v>
      </c>
      <c r="J57" s="293">
        <v>98.099382980272253</v>
      </c>
      <c r="K57" s="294">
        <v>98.357143566163046</v>
      </c>
    </row>
    <row r="58" spans="1:11" ht="57" customHeight="1" x14ac:dyDescent="0.3">
      <c r="A58" s="290" t="s">
        <v>361</v>
      </c>
      <c r="B58" s="291" t="s">
        <v>230</v>
      </c>
      <c r="C58" s="291" t="s">
        <v>1385</v>
      </c>
      <c r="D58" s="291" t="s">
        <v>1363</v>
      </c>
      <c r="E58" s="291" t="s">
        <v>876</v>
      </c>
      <c r="F58" s="291" t="s">
        <v>362</v>
      </c>
      <c r="G58" s="292">
        <v>6868500</v>
      </c>
      <c r="H58" s="292">
        <v>6850500</v>
      </c>
      <c r="I58" s="292">
        <v>6737956.1200000001</v>
      </c>
      <c r="J58" s="293">
        <v>98.099382980272253</v>
      </c>
      <c r="K58" s="294">
        <v>98.357143566163046</v>
      </c>
    </row>
    <row r="59" spans="1:11" ht="23.25" customHeight="1" x14ac:dyDescent="0.3">
      <c r="A59" s="290" t="s">
        <v>363</v>
      </c>
      <c r="B59" s="291" t="s">
        <v>230</v>
      </c>
      <c r="C59" s="291" t="s">
        <v>1385</v>
      </c>
      <c r="D59" s="291" t="s">
        <v>1363</v>
      </c>
      <c r="E59" s="291" t="s">
        <v>876</v>
      </c>
      <c r="F59" s="291" t="s">
        <v>364</v>
      </c>
      <c r="G59" s="292">
        <v>6868500</v>
      </c>
      <c r="H59" s="292">
        <v>6850500</v>
      </c>
      <c r="I59" s="292">
        <v>6737956.1200000001</v>
      </c>
      <c r="J59" s="293">
        <v>98.099382980272253</v>
      </c>
      <c r="K59" s="294">
        <v>98.357143566163046</v>
      </c>
    </row>
    <row r="60" spans="1:11" ht="34.5" customHeight="1" x14ac:dyDescent="0.3">
      <c r="A60" s="290" t="s">
        <v>1447</v>
      </c>
      <c r="B60" s="291" t="s">
        <v>230</v>
      </c>
      <c r="C60" s="291" t="s">
        <v>1385</v>
      </c>
      <c r="D60" s="291" t="s">
        <v>1363</v>
      </c>
      <c r="E60" s="291" t="s">
        <v>442</v>
      </c>
      <c r="F60" s="291"/>
      <c r="G60" s="292">
        <v>69840590</v>
      </c>
      <c r="H60" s="292">
        <v>70373904.310000002</v>
      </c>
      <c r="I60" s="292">
        <v>70373904.310000002</v>
      </c>
      <c r="J60" s="293">
        <v>100.76361655879482</v>
      </c>
      <c r="K60" s="294">
        <v>100</v>
      </c>
    </row>
    <row r="61" spans="1:11" ht="68.25" customHeight="1" x14ac:dyDescent="0.3">
      <c r="A61" s="290" t="s">
        <v>1099</v>
      </c>
      <c r="B61" s="291" t="s">
        <v>230</v>
      </c>
      <c r="C61" s="291" t="s">
        <v>1385</v>
      </c>
      <c r="D61" s="291" t="s">
        <v>1363</v>
      </c>
      <c r="E61" s="291" t="s">
        <v>444</v>
      </c>
      <c r="F61" s="291"/>
      <c r="G61" s="292">
        <v>69840590</v>
      </c>
      <c r="H61" s="292">
        <v>70373904.310000002</v>
      </c>
      <c r="I61" s="292">
        <v>70373904.310000002</v>
      </c>
      <c r="J61" s="293">
        <v>100.76361655879482</v>
      </c>
      <c r="K61" s="294">
        <v>100</v>
      </c>
    </row>
    <row r="62" spans="1:11" ht="45.75" customHeight="1" x14ac:dyDescent="0.3">
      <c r="A62" s="290" t="s">
        <v>877</v>
      </c>
      <c r="B62" s="291" t="s">
        <v>230</v>
      </c>
      <c r="C62" s="291" t="s">
        <v>1385</v>
      </c>
      <c r="D62" s="291" t="s">
        <v>1363</v>
      </c>
      <c r="E62" s="291" t="s">
        <v>878</v>
      </c>
      <c r="F62" s="291"/>
      <c r="G62" s="292">
        <v>68657300</v>
      </c>
      <c r="H62" s="292">
        <v>69191900</v>
      </c>
      <c r="I62" s="292">
        <v>69191900</v>
      </c>
      <c r="J62" s="293">
        <v>100.77864990321494</v>
      </c>
      <c r="K62" s="294">
        <v>100</v>
      </c>
    </row>
    <row r="63" spans="1:11" ht="57" customHeight="1" x14ac:dyDescent="0.3">
      <c r="A63" s="290" t="s">
        <v>361</v>
      </c>
      <c r="B63" s="291" t="s">
        <v>230</v>
      </c>
      <c r="C63" s="291" t="s">
        <v>1385</v>
      </c>
      <c r="D63" s="291" t="s">
        <v>1363</v>
      </c>
      <c r="E63" s="291" t="s">
        <v>878</v>
      </c>
      <c r="F63" s="291" t="s">
        <v>362</v>
      </c>
      <c r="G63" s="292">
        <v>68657300</v>
      </c>
      <c r="H63" s="292">
        <v>69191900</v>
      </c>
      <c r="I63" s="292">
        <v>69191900</v>
      </c>
      <c r="J63" s="293">
        <v>100.77864990321494</v>
      </c>
      <c r="K63" s="294">
        <v>100</v>
      </c>
    </row>
    <row r="64" spans="1:11" ht="23.25" customHeight="1" x14ac:dyDescent="0.3">
      <c r="A64" s="290" t="s">
        <v>363</v>
      </c>
      <c r="B64" s="291" t="s">
        <v>230</v>
      </c>
      <c r="C64" s="291" t="s">
        <v>1385</v>
      </c>
      <c r="D64" s="291" t="s">
        <v>1363</v>
      </c>
      <c r="E64" s="291" t="s">
        <v>878</v>
      </c>
      <c r="F64" s="291" t="s">
        <v>364</v>
      </c>
      <c r="G64" s="292">
        <v>68657300</v>
      </c>
      <c r="H64" s="292">
        <v>69191900</v>
      </c>
      <c r="I64" s="292">
        <v>69191900</v>
      </c>
      <c r="J64" s="293">
        <v>100.77864990321494</v>
      </c>
      <c r="K64" s="294">
        <v>100</v>
      </c>
    </row>
    <row r="65" spans="1:11" ht="113.25" customHeight="1" x14ac:dyDescent="0.3">
      <c r="A65" s="290" t="s">
        <v>1656</v>
      </c>
      <c r="B65" s="291" t="s">
        <v>230</v>
      </c>
      <c r="C65" s="291" t="s">
        <v>1385</v>
      </c>
      <c r="D65" s="291" t="s">
        <v>1363</v>
      </c>
      <c r="E65" s="291" t="s">
        <v>1657</v>
      </c>
      <c r="F65" s="291"/>
      <c r="G65" s="292">
        <v>1183290</v>
      </c>
      <c r="H65" s="292">
        <v>1182004.31</v>
      </c>
      <c r="I65" s="292">
        <v>1182004.31</v>
      </c>
      <c r="J65" s="293">
        <v>99.891346161972137</v>
      </c>
      <c r="K65" s="294">
        <v>100</v>
      </c>
    </row>
    <row r="66" spans="1:11" ht="57" customHeight="1" x14ac:dyDescent="0.3">
      <c r="A66" s="290" t="s">
        <v>361</v>
      </c>
      <c r="B66" s="291" t="s">
        <v>230</v>
      </c>
      <c r="C66" s="291" t="s">
        <v>1385</v>
      </c>
      <c r="D66" s="291" t="s">
        <v>1363</v>
      </c>
      <c r="E66" s="291" t="s">
        <v>1657</v>
      </c>
      <c r="F66" s="291" t="s">
        <v>362</v>
      </c>
      <c r="G66" s="292">
        <v>1183290</v>
      </c>
      <c r="H66" s="292">
        <v>1182004.31</v>
      </c>
      <c r="I66" s="292">
        <v>1182004.31</v>
      </c>
      <c r="J66" s="293">
        <v>99.891346161972137</v>
      </c>
      <c r="K66" s="294">
        <v>100</v>
      </c>
    </row>
    <row r="67" spans="1:11" ht="23.25" customHeight="1" x14ac:dyDescent="0.3">
      <c r="A67" s="290" t="s">
        <v>363</v>
      </c>
      <c r="B67" s="291" t="s">
        <v>230</v>
      </c>
      <c r="C67" s="291" t="s">
        <v>1385</v>
      </c>
      <c r="D67" s="291" t="s">
        <v>1363</v>
      </c>
      <c r="E67" s="291" t="s">
        <v>1657</v>
      </c>
      <c r="F67" s="291" t="s">
        <v>364</v>
      </c>
      <c r="G67" s="292">
        <v>1183290</v>
      </c>
      <c r="H67" s="292">
        <v>1182004.31</v>
      </c>
      <c r="I67" s="292">
        <v>1182004.31</v>
      </c>
      <c r="J67" s="293">
        <v>99.891346161972137</v>
      </c>
      <c r="K67" s="294">
        <v>100</v>
      </c>
    </row>
    <row r="68" spans="1:11" ht="79.5" customHeight="1" x14ac:dyDescent="0.3">
      <c r="A68" s="290" t="s">
        <v>1448</v>
      </c>
      <c r="B68" s="291" t="s">
        <v>230</v>
      </c>
      <c r="C68" s="291" t="s">
        <v>1385</v>
      </c>
      <c r="D68" s="291" t="s">
        <v>1363</v>
      </c>
      <c r="E68" s="291" t="s">
        <v>447</v>
      </c>
      <c r="F68" s="291"/>
      <c r="G68" s="292">
        <v>286251900</v>
      </c>
      <c r="H68" s="292">
        <v>333337600</v>
      </c>
      <c r="I68" s="292">
        <v>331408000.99000001</v>
      </c>
      <c r="J68" s="293">
        <v>115.77495240730281</v>
      </c>
      <c r="K68" s="294">
        <v>99.421127706565358</v>
      </c>
    </row>
    <row r="69" spans="1:11" ht="45.75" customHeight="1" x14ac:dyDescent="0.3">
      <c r="A69" s="290" t="s">
        <v>1100</v>
      </c>
      <c r="B69" s="291" t="s">
        <v>230</v>
      </c>
      <c r="C69" s="291" t="s">
        <v>1385</v>
      </c>
      <c r="D69" s="291" t="s">
        <v>1363</v>
      </c>
      <c r="E69" s="291" t="s">
        <v>454</v>
      </c>
      <c r="F69" s="291"/>
      <c r="G69" s="292">
        <v>286251900</v>
      </c>
      <c r="H69" s="292">
        <v>333337600</v>
      </c>
      <c r="I69" s="292">
        <v>331408000.99000001</v>
      </c>
      <c r="J69" s="293">
        <v>115.77495240730281</v>
      </c>
      <c r="K69" s="294">
        <v>99.421127706565358</v>
      </c>
    </row>
    <row r="70" spans="1:11" ht="23.25" customHeight="1" x14ac:dyDescent="0.3">
      <c r="A70" s="290" t="s">
        <v>879</v>
      </c>
      <c r="B70" s="291" t="s">
        <v>230</v>
      </c>
      <c r="C70" s="291" t="s">
        <v>1385</v>
      </c>
      <c r="D70" s="291" t="s">
        <v>1363</v>
      </c>
      <c r="E70" s="291" t="s">
        <v>880</v>
      </c>
      <c r="F70" s="291"/>
      <c r="G70" s="292">
        <v>10000000</v>
      </c>
      <c r="H70" s="292">
        <v>48201000</v>
      </c>
      <c r="I70" s="292">
        <v>47016526.18</v>
      </c>
      <c r="J70" s="293">
        <v>470.1652618</v>
      </c>
      <c r="K70" s="294">
        <v>97.542636418331568</v>
      </c>
    </row>
    <row r="71" spans="1:11" ht="57" customHeight="1" x14ac:dyDescent="0.3">
      <c r="A71" s="290" t="s">
        <v>361</v>
      </c>
      <c r="B71" s="291" t="s">
        <v>230</v>
      </c>
      <c r="C71" s="291" t="s">
        <v>1385</v>
      </c>
      <c r="D71" s="291" t="s">
        <v>1363</v>
      </c>
      <c r="E71" s="291" t="s">
        <v>880</v>
      </c>
      <c r="F71" s="291" t="s">
        <v>362</v>
      </c>
      <c r="G71" s="292">
        <v>10000000</v>
      </c>
      <c r="H71" s="292">
        <v>48201000</v>
      </c>
      <c r="I71" s="292">
        <v>47016526.18</v>
      </c>
      <c r="J71" s="293">
        <v>470.1652618</v>
      </c>
      <c r="K71" s="294">
        <v>97.542636418331568</v>
      </c>
    </row>
    <row r="72" spans="1:11" ht="23.25" customHeight="1" x14ac:dyDescent="0.3">
      <c r="A72" s="290" t="s">
        <v>363</v>
      </c>
      <c r="B72" s="291" t="s">
        <v>230</v>
      </c>
      <c r="C72" s="291" t="s">
        <v>1385</v>
      </c>
      <c r="D72" s="291" t="s">
        <v>1363</v>
      </c>
      <c r="E72" s="291" t="s">
        <v>880</v>
      </c>
      <c r="F72" s="291" t="s">
        <v>364</v>
      </c>
      <c r="G72" s="292">
        <v>10000000</v>
      </c>
      <c r="H72" s="292">
        <v>48201000</v>
      </c>
      <c r="I72" s="292">
        <v>47016526.18</v>
      </c>
      <c r="J72" s="293">
        <v>470.1652618</v>
      </c>
      <c r="K72" s="294">
        <v>97.542636418331568</v>
      </c>
    </row>
    <row r="73" spans="1:11" ht="57" customHeight="1" x14ac:dyDescent="0.3">
      <c r="A73" s="290" t="s">
        <v>881</v>
      </c>
      <c r="B73" s="291" t="s">
        <v>230</v>
      </c>
      <c r="C73" s="291" t="s">
        <v>1385</v>
      </c>
      <c r="D73" s="291" t="s">
        <v>1363</v>
      </c>
      <c r="E73" s="291" t="s">
        <v>882</v>
      </c>
      <c r="F73" s="291"/>
      <c r="G73" s="292">
        <v>276251900</v>
      </c>
      <c r="H73" s="292">
        <v>285136600</v>
      </c>
      <c r="I73" s="292">
        <v>284391474.81</v>
      </c>
      <c r="J73" s="293">
        <v>102.94643215485577</v>
      </c>
      <c r="K73" s="294">
        <v>99.738677816176519</v>
      </c>
    </row>
    <row r="74" spans="1:11" ht="57" customHeight="1" x14ac:dyDescent="0.3">
      <c r="A74" s="290" t="s">
        <v>361</v>
      </c>
      <c r="B74" s="291" t="s">
        <v>230</v>
      </c>
      <c r="C74" s="291" t="s">
        <v>1385</v>
      </c>
      <c r="D74" s="291" t="s">
        <v>1363</v>
      </c>
      <c r="E74" s="291" t="s">
        <v>882</v>
      </c>
      <c r="F74" s="291" t="s">
        <v>362</v>
      </c>
      <c r="G74" s="292">
        <v>276251900</v>
      </c>
      <c r="H74" s="292">
        <v>285136600</v>
      </c>
      <c r="I74" s="292">
        <v>284391474.81</v>
      </c>
      <c r="J74" s="293">
        <v>102.94643215485577</v>
      </c>
      <c r="K74" s="294">
        <v>99.738677816176519</v>
      </c>
    </row>
    <row r="75" spans="1:11" ht="23.25" customHeight="1" x14ac:dyDescent="0.3">
      <c r="A75" s="290" t="s">
        <v>363</v>
      </c>
      <c r="B75" s="291" t="s">
        <v>230</v>
      </c>
      <c r="C75" s="291" t="s">
        <v>1385</v>
      </c>
      <c r="D75" s="291" t="s">
        <v>1363</v>
      </c>
      <c r="E75" s="291" t="s">
        <v>882</v>
      </c>
      <c r="F75" s="291" t="s">
        <v>364</v>
      </c>
      <c r="G75" s="292">
        <v>276251900</v>
      </c>
      <c r="H75" s="292">
        <v>285136600</v>
      </c>
      <c r="I75" s="292">
        <v>284391474.81</v>
      </c>
      <c r="J75" s="293">
        <v>102.94643215485577</v>
      </c>
      <c r="K75" s="294">
        <v>99.738677816176519</v>
      </c>
    </row>
    <row r="76" spans="1:11" ht="90.75" customHeight="1" x14ac:dyDescent="0.3">
      <c r="A76" s="290" t="s">
        <v>1433</v>
      </c>
      <c r="B76" s="291" t="s">
        <v>230</v>
      </c>
      <c r="C76" s="291" t="s">
        <v>1385</v>
      </c>
      <c r="D76" s="291" t="s">
        <v>1363</v>
      </c>
      <c r="E76" s="291" t="s">
        <v>1101</v>
      </c>
      <c r="F76" s="291"/>
      <c r="G76" s="292">
        <v>11419800</v>
      </c>
      <c r="H76" s="292">
        <v>20947140.07</v>
      </c>
      <c r="I76" s="292">
        <v>20544371.960000001</v>
      </c>
      <c r="J76" s="293">
        <v>179.90132891994605</v>
      </c>
      <c r="K76" s="294">
        <v>98.077216705220621</v>
      </c>
    </row>
    <row r="77" spans="1:11" ht="147" customHeight="1" x14ac:dyDescent="0.3">
      <c r="A77" s="290" t="s">
        <v>1434</v>
      </c>
      <c r="B77" s="291" t="s">
        <v>230</v>
      </c>
      <c r="C77" s="291" t="s">
        <v>1385</v>
      </c>
      <c r="D77" s="291" t="s">
        <v>1363</v>
      </c>
      <c r="E77" s="291" t="s">
        <v>1435</v>
      </c>
      <c r="F77" s="291"/>
      <c r="G77" s="292">
        <v>1530000</v>
      </c>
      <c r="H77" s="292">
        <v>10837923</v>
      </c>
      <c r="I77" s="292">
        <v>10435154.890000001</v>
      </c>
      <c r="J77" s="293">
        <v>682.03626732026146</v>
      </c>
      <c r="K77" s="294">
        <v>96.283714970110054</v>
      </c>
    </row>
    <row r="78" spans="1:11" ht="57" customHeight="1" x14ac:dyDescent="0.3">
      <c r="A78" s="290" t="s">
        <v>1658</v>
      </c>
      <c r="B78" s="291" t="s">
        <v>230</v>
      </c>
      <c r="C78" s="291" t="s">
        <v>1385</v>
      </c>
      <c r="D78" s="291" t="s">
        <v>1363</v>
      </c>
      <c r="E78" s="291" t="s">
        <v>1659</v>
      </c>
      <c r="F78" s="291"/>
      <c r="G78" s="292">
        <v>1530000</v>
      </c>
      <c r="H78" s="292">
        <v>1530000</v>
      </c>
      <c r="I78" s="292">
        <v>1529959.79</v>
      </c>
      <c r="J78" s="293">
        <v>99.997371895424834</v>
      </c>
      <c r="K78" s="294">
        <v>99.997371895424834</v>
      </c>
    </row>
    <row r="79" spans="1:11" ht="57" customHeight="1" x14ac:dyDescent="0.3">
      <c r="A79" s="290" t="s">
        <v>361</v>
      </c>
      <c r="B79" s="291" t="s">
        <v>230</v>
      </c>
      <c r="C79" s="291" t="s">
        <v>1385</v>
      </c>
      <c r="D79" s="291" t="s">
        <v>1363</v>
      </c>
      <c r="E79" s="291" t="s">
        <v>1659</v>
      </c>
      <c r="F79" s="291" t="s">
        <v>362</v>
      </c>
      <c r="G79" s="292">
        <v>1530000</v>
      </c>
      <c r="H79" s="292">
        <v>1530000</v>
      </c>
      <c r="I79" s="292">
        <v>1529959.79</v>
      </c>
      <c r="J79" s="293">
        <v>99.997371895424834</v>
      </c>
      <c r="K79" s="294">
        <v>99.997371895424834</v>
      </c>
    </row>
    <row r="80" spans="1:11" ht="23.25" customHeight="1" x14ac:dyDescent="0.3">
      <c r="A80" s="290" t="s">
        <v>363</v>
      </c>
      <c r="B80" s="291" t="s">
        <v>230</v>
      </c>
      <c r="C80" s="291" t="s">
        <v>1385</v>
      </c>
      <c r="D80" s="291" t="s">
        <v>1363</v>
      </c>
      <c r="E80" s="291" t="s">
        <v>1659</v>
      </c>
      <c r="F80" s="291" t="s">
        <v>364</v>
      </c>
      <c r="G80" s="292">
        <v>1530000</v>
      </c>
      <c r="H80" s="292">
        <v>1530000</v>
      </c>
      <c r="I80" s="292">
        <v>1529959.79</v>
      </c>
      <c r="J80" s="293">
        <v>99.997371895424834</v>
      </c>
      <c r="K80" s="294">
        <v>99.997371895424834</v>
      </c>
    </row>
    <row r="81" spans="1:11" ht="68.25" customHeight="1" x14ac:dyDescent="0.3">
      <c r="A81" s="290" t="s">
        <v>1449</v>
      </c>
      <c r="B81" s="291" t="s">
        <v>230</v>
      </c>
      <c r="C81" s="291" t="s">
        <v>1385</v>
      </c>
      <c r="D81" s="291" t="s">
        <v>1363</v>
      </c>
      <c r="E81" s="291" t="s">
        <v>1450</v>
      </c>
      <c r="F81" s="291"/>
      <c r="G81" s="292">
        <v>0</v>
      </c>
      <c r="H81" s="292">
        <v>9307923</v>
      </c>
      <c r="I81" s="292">
        <v>8905195.0999999996</v>
      </c>
      <c r="J81" s="293">
        <v>0</v>
      </c>
      <c r="K81" s="294">
        <v>95.673278560641293</v>
      </c>
    </row>
    <row r="82" spans="1:11" ht="57" customHeight="1" x14ac:dyDescent="0.3">
      <c r="A82" s="290" t="s">
        <v>361</v>
      </c>
      <c r="B82" s="291" t="s">
        <v>230</v>
      </c>
      <c r="C82" s="291" t="s">
        <v>1385</v>
      </c>
      <c r="D82" s="291" t="s">
        <v>1363</v>
      </c>
      <c r="E82" s="291" t="s">
        <v>1450</v>
      </c>
      <c r="F82" s="291" t="s">
        <v>362</v>
      </c>
      <c r="G82" s="292">
        <v>0</v>
      </c>
      <c r="H82" s="292">
        <v>9307923</v>
      </c>
      <c r="I82" s="292">
        <v>8905195.0999999996</v>
      </c>
      <c r="J82" s="293">
        <v>0</v>
      </c>
      <c r="K82" s="294">
        <v>95.673278560641293</v>
      </c>
    </row>
    <row r="83" spans="1:11" ht="23.25" customHeight="1" x14ac:dyDescent="0.3">
      <c r="A83" s="290" t="s">
        <v>363</v>
      </c>
      <c r="B83" s="291" t="s">
        <v>230</v>
      </c>
      <c r="C83" s="291" t="s">
        <v>1385</v>
      </c>
      <c r="D83" s="291" t="s">
        <v>1363</v>
      </c>
      <c r="E83" s="291" t="s">
        <v>1450</v>
      </c>
      <c r="F83" s="291" t="s">
        <v>364</v>
      </c>
      <c r="G83" s="292">
        <v>0</v>
      </c>
      <c r="H83" s="292">
        <v>9307923</v>
      </c>
      <c r="I83" s="292">
        <v>8905195.0999999996</v>
      </c>
      <c r="J83" s="293">
        <v>0</v>
      </c>
      <c r="K83" s="294">
        <v>95.673278560641293</v>
      </c>
    </row>
    <row r="84" spans="1:11" ht="23.25" customHeight="1" x14ac:dyDescent="0.3">
      <c r="A84" s="290" t="s">
        <v>445</v>
      </c>
      <c r="B84" s="291" t="s">
        <v>230</v>
      </c>
      <c r="C84" s="291" t="s">
        <v>1385</v>
      </c>
      <c r="D84" s="291" t="s">
        <v>1363</v>
      </c>
      <c r="E84" s="291" t="s">
        <v>1102</v>
      </c>
      <c r="F84" s="291"/>
      <c r="G84" s="292">
        <v>9889800</v>
      </c>
      <c r="H84" s="292">
        <v>10109217.07</v>
      </c>
      <c r="I84" s="292">
        <v>10109217.07</v>
      </c>
      <c r="J84" s="293">
        <v>102.21861989120104</v>
      </c>
      <c r="K84" s="294">
        <v>100</v>
      </c>
    </row>
    <row r="85" spans="1:11" ht="102" customHeight="1" x14ac:dyDescent="0.3">
      <c r="A85" s="290" t="s">
        <v>1660</v>
      </c>
      <c r="B85" s="291" t="s">
        <v>230</v>
      </c>
      <c r="C85" s="291" t="s">
        <v>1385</v>
      </c>
      <c r="D85" s="291" t="s">
        <v>1363</v>
      </c>
      <c r="E85" s="291" t="s">
        <v>1661</v>
      </c>
      <c r="F85" s="291"/>
      <c r="G85" s="292">
        <v>9889800</v>
      </c>
      <c r="H85" s="292">
        <v>10109217.07</v>
      </c>
      <c r="I85" s="292">
        <v>10109217.07</v>
      </c>
      <c r="J85" s="293">
        <v>102.21861989120104</v>
      </c>
      <c r="K85" s="294">
        <v>100</v>
      </c>
    </row>
    <row r="86" spans="1:11" ht="57" customHeight="1" x14ac:dyDescent="0.3">
      <c r="A86" s="290" t="s">
        <v>361</v>
      </c>
      <c r="B86" s="291" t="s">
        <v>230</v>
      </c>
      <c r="C86" s="291" t="s">
        <v>1385</v>
      </c>
      <c r="D86" s="291" t="s">
        <v>1363</v>
      </c>
      <c r="E86" s="291" t="s">
        <v>1661</v>
      </c>
      <c r="F86" s="291" t="s">
        <v>362</v>
      </c>
      <c r="G86" s="292">
        <v>9889800</v>
      </c>
      <c r="H86" s="292">
        <v>10109217.07</v>
      </c>
      <c r="I86" s="292">
        <v>10109217.07</v>
      </c>
      <c r="J86" s="293">
        <v>102.21861989120104</v>
      </c>
      <c r="K86" s="294">
        <v>100</v>
      </c>
    </row>
    <row r="87" spans="1:11" ht="23.25" customHeight="1" x14ac:dyDescent="0.3">
      <c r="A87" s="290" t="s">
        <v>363</v>
      </c>
      <c r="B87" s="291" t="s">
        <v>230</v>
      </c>
      <c r="C87" s="291" t="s">
        <v>1385</v>
      </c>
      <c r="D87" s="291" t="s">
        <v>1363</v>
      </c>
      <c r="E87" s="291" t="s">
        <v>1661</v>
      </c>
      <c r="F87" s="291" t="s">
        <v>364</v>
      </c>
      <c r="G87" s="292">
        <v>9889800</v>
      </c>
      <c r="H87" s="292">
        <v>10109217.07</v>
      </c>
      <c r="I87" s="292">
        <v>10109217.07</v>
      </c>
      <c r="J87" s="293">
        <v>102.21861989120104</v>
      </c>
      <c r="K87" s="294">
        <v>100</v>
      </c>
    </row>
    <row r="88" spans="1:11" ht="23.25" customHeight="1" x14ac:dyDescent="0.3">
      <c r="A88" s="290" t="s">
        <v>1103</v>
      </c>
      <c r="B88" s="291" t="s">
        <v>230</v>
      </c>
      <c r="C88" s="291" t="s">
        <v>1385</v>
      </c>
      <c r="D88" s="291" t="s">
        <v>1363</v>
      </c>
      <c r="E88" s="291" t="s">
        <v>1104</v>
      </c>
      <c r="F88" s="291"/>
      <c r="G88" s="292">
        <v>77922800</v>
      </c>
      <c r="H88" s="292">
        <v>100411136</v>
      </c>
      <c r="I88" s="292">
        <v>100268460.95999999</v>
      </c>
      <c r="J88" s="293">
        <v>128.67666582823</v>
      </c>
      <c r="K88" s="294">
        <v>99.857909146650812</v>
      </c>
    </row>
    <row r="89" spans="1:11" ht="57" customHeight="1" x14ac:dyDescent="0.3">
      <c r="A89" s="290" t="s">
        <v>1451</v>
      </c>
      <c r="B89" s="291" t="s">
        <v>230</v>
      </c>
      <c r="C89" s="291" t="s">
        <v>1385</v>
      </c>
      <c r="D89" s="291" t="s">
        <v>1363</v>
      </c>
      <c r="E89" s="291" t="s">
        <v>1105</v>
      </c>
      <c r="F89" s="291"/>
      <c r="G89" s="292">
        <v>77922800</v>
      </c>
      <c r="H89" s="292">
        <v>100411136</v>
      </c>
      <c r="I89" s="292">
        <v>100268460.95999999</v>
      </c>
      <c r="J89" s="293">
        <v>128.67666582823</v>
      </c>
      <c r="K89" s="294">
        <v>99.857909146650812</v>
      </c>
    </row>
    <row r="90" spans="1:11" ht="45.75" customHeight="1" x14ac:dyDescent="0.3">
      <c r="A90" s="290" t="s">
        <v>1452</v>
      </c>
      <c r="B90" s="291" t="s">
        <v>230</v>
      </c>
      <c r="C90" s="291" t="s">
        <v>1385</v>
      </c>
      <c r="D90" s="291" t="s">
        <v>1363</v>
      </c>
      <c r="E90" s="291" t="s">
        <v>884</v>
      </c>
      <c r="F90" s="291"/>
      <c r="G90" s="292">
        <v>400000</v>
      </c>
      <c r="H90" s="292">
        <v>20385729.5</v>
      </c>
      <c r="I90" s="292">
        <v>20243054.460000001</v>
      </c>
      <c r="J90" s="293">
        <v>5060.7636150000008</v>
      </c>
      <c r="K90" s="294">
        <v>99.300122961015461</v>
      </c>
    </row>
    <row r="91" spans="1:11" ht="57" customHeight="1" x14ac:dyDescent="0.3">
      <c r="A91" s="290" t="s">
        <v>361</v>
      </c>
      <c r="B91" s="291" t="s">
        <v>230</v>
      </c>
      <c r="C91" s="291" t="s">
        <v>1385</v>
      </c>
      <c r="D91" s="291" t="s">
        <v>1363</v>
      </c>
      <c r="E91" s="291" t="s">
        <v>884</v>
      </c>
      <c r="F91" s="291" t="s">
        <v>362</v>
      </c>
      <c r="G91" s="292">
        <v>400000</v>
      </c>
      <c r="H91" s="292">
        <v>20385729.5</v>
      </c>
      <c r="I91" s="292">
        <v>20243054.460000001</v>
      </c>
      <c r="J91" s="293">
        <v>5060.7636150000008</v>
      </c>
      <c r="K91" s="294">
        <v>99.300122961015461</v>
      </c>
    </row>
    <row r="92" spans="1:11" ht="23.25" customHeight="1" x14ac:dyDescent="0.3">
      <c r="A92" s="290" t="s">
        <v>427</v>
      </c>
      <c r="B92" s="291" t="s">
        <v>230</v>
      </c>
      <c r="C92" s="291" t="s">
        <v>1385</v>
      </c>
      <c r="D92" s="291" t="s">
        <v>1363</v>
      </c>
      <c r="E92" s="291" t="s">
        <v>884</v>
      </c>
      <c r="F92" s="291" t="s">
        <v>428</v>
      </c>
      <c r="G92" s="292">
        <v>400000</v>
      </c>
      <c r="H92" s="292">
        <v>20385729.5</v>
      </c>
      <c r="I92" s="292">
        <v>20243054.460000001</v>
      </c>
      <c r="J92" s="293">
        <v>5060.7636150000008</v>
      </c>
      <c r="K92" s="294">
        <v>99.300122961015461</v>
      </c>
    </row>
    <row r="93" spans="1:11" ht="57" customHeight="1" x14ac:dyDescent="0.3">
      <c r="A93" s="290" t="s">
        <v>885</v>
      </c>
      <c r="B93" s="291" t="s">
        <v>230</v>
      </c>
      <c r="C93" s="291" t="s">
        <v>1385</v>
      </c>
      <c r="D93" s="291" t="s">
        <v>1363</v>
      </c>
      <c r="E93" s="291" t="s">
        <v>886</v>
      </c>
      <c r="F93" s="291"/>
      <c r="G93" s="292">
        <v>77522800</v>
      </c>
      <c r="H93" s="292">
        <v>80025406.5</v>
      </c>
      <c r="I93" s="292">
        <v>80025406.5</v>
      </c>
      <c r="J93" s="293">
        <v>103.22821995593554</v>
      </c>
      <c r="K93" s="294">
        <v>100</v>
      </c>
    </row>
    <row r="94" spans="1:11" ht="57" customHeight="1" x14ac:dyDescent="0.3">
      <c r="A94" s="290" t="s">
        <v>361</v>
      </c>
      <c r="B94" s="291" t="s">
        <v>230</v>
      </c>
      <c r="C94" s="291" t="s">
        <v>1385</v>
      </c>
      <c r="D94" s="291" t="s">
        <v>1363</v>
      </c>
      <c r="E94" s="291" t="s">
        <v>886</v>
      </c>
      <c r="F94" s="291" t="s">
        <v>362</v>
      </c>
      <c r="G94" s="292">
        <v>77522800</v>
      </c>
      <c r="H94" s="292">
        <v>80025406.5</v>
      </c>
      <c r="I94" s="292">
        <v>80025406.5</v>
      </c>
      <c r="J94" s="293">
        <v>103.22821995593554</v>
      </c>
      <c r="K94" s="294">
        <v>100</v>
      </c>
    </row>
    <row r="95" spans="1:11" ht="23.25" customHeight="1" x14ac:dyDescent="0.3">
      <c r="A95" s="290" t="s">
        <v>427</v>
      </c>
      <c r="B95" s="291" t="s">
        <v>230</v>
      </c>
      <c r="C95" s="291" t="s">
        <v>1385</v>
      </c>
      <c r="D95" s="291" t="s">
        <v>1363</v>
      </c>
      <c r="E95" s="291" t="s">
        <v>886</v>
      </c>
      <c r="F95" s="291" t="s">
        <v>428</v>
      </c>
      <c r="G95" s="292">
        <v>77522800</v>
      </c>
      <c r="H95" s="292">
        <v>80025406.5</v>
      </c>
      <c r="I95" s="292">
        <v>80025406.5</v>
      </c>
      <c r="J95" s="293">
        <v>103.22821995593554</v>
      </c>
      <c r="K95" s="294">
        <v>100</v>
      </c>
    </row>
    <row r="96" spans="1:11" ht="34.5" customHeight="1" x14ac:dyDescent="0.3">
      <c r="A96" s="290" t="s">
        <v>946</v>
      </c>
      <c r="B96" s="291" t="s">
        <v>230</v>
      </c>
      <c r="C96" s="291" t="s">
        <v>1385</v>
      </c>
      <c r="D96" s="291" t="s">
        <v>1363</v>
      </c>
      <c r="E96" s="291" t="s">
        <v>449</v>
      </c>
      <c r="F96" s="291"/>
      <c r="G96" s="292">
        <v>0</v>
      </c>
      <c r="H96" s="292">
        <v>996010</v>
      </c>
      <c r="I96" s="292">
        <v>924419.15</v>
      </c>
      <c r="J96" s="293">
        <v>0</v>
      </c>
      <c r="K96" s="294">
        <v>92.812235820925494</v>
      </c>
    </row>
    <row r="97" spans="1:11" ht="23.25" customHeight="1" x14ac:dyDescent="0.3">
      <c r="A97" s="290" t="s">
        <v>1117</v>
      </c>
      <c r="B97" s="291" t="s">
        <v>230</v>
      </c>
      <c r="C97" s="291" t="s">
        <v>1385</v>
      </c>
      <c r="D97" s="291" t="s">
        <v>1363</v>
      </c>
      <c r="E97" s="291" t="s">
        <v>450</v>
      </c>
      <c r="F97" s="291"/>
      <c r="G97" s="292">
        <v>0</v>
      </c>
      <c r="H97" s="292">
        <v>996010</v>
      </c>
      <c r="I97" s="292">
        <v>924419.15</v>
      </c>
      <c r="J97" s="293">
        <v>0</v>
      </c>
      <c r="K97" s="294">
        <v>92.812235820925494</v>
      </c>
    </row>
    <row r="98" spans="1:11" ht="79.5" customHeight="1" x14ac:dyDescent="0.3">
      <c r="A98" s="290" t="s">
        <v>1118</v>
      </c>
      <c r="B98" s="291" t="s">
        <v>230</v>
      </c>
      <c r="C98" s="291" t="s">
        <v>1385</v>
      </c>
      <c r="D98" s="291" t="s">
        <v>1363</v>
      </c>
      <c r="E98" s="291" t="s">
        <v>451</v>
      </c>
      <c r="F98" s="291"/>
      <c r="G98" s="292">
        <v>0</v>
      </c>
      <c r="H98" s="292">
        <v>996010</v>
      </c>
      <c r="I98" s="292">
        <v>924419.15</v>
      </c>
      <c r="J98" s="293">
        <v>0</v>
      </c>
      <c r="K98" s="294">
        <v>92.812235820925494</v>
      </c>
    </row>
    <row r="99" spans="1:11" ht="113.25" customHeight="1" x14ac:dyDescent="0.3">
      <c r="A99" s="290" t="s">
        <v>913</v>
      </c>
      <c r="B99" s="291" t="s">
        <v>230</v>
      </c>
      <c r="C99" s="291" t="s">
        <v>1385</v>
      </c>
      <c r="D99" s="291" t="s">
        <v>1363</v>
      </c>
      <c r="E99" s="291" t="s">
        <v>914</v>
      </c>
      <c r="F99" s="291"/>
      <c r="G99" s="292">
        <v>0</v>
      </c>
      <c r="H99" s="292">
        <v>996010</v>
      </c>
      <c r="I99" s="292">
        <v>924419.15</v>
      </c>
      <c r="J99" s="293">
        <v>0</v>
      </c>
      <c r="K99" s="294">
        <v>92.812235820925494</v>
      </c>
    </row>
    <row r="100" spans="1:11" ht="57" customHeight="1" x14ac:dyDescent="0.3">
      <c r="A100" s="290" t="s">
        <v>361</v>
      </c>
      <c r="B100" s="291" t="s">
        <v>230</v>
      </c>
      <c r="C100" s="291" t="s">
        <v>1385</v>
      </c>
      <c r="D100" s="291" t="s">
        <v>1363</v>
      </c>
      <c r="E100" s="291" t="s">
        <v>914</v>
      </c>
      <c r="F100" s="291" t="s">
        <v>362</v>
      </c>
      <c r="G100" s="292">
        <v>0</v>
      </c>
      <c r="H100" s="292">
        <v>996010</v>
      </c>
      <c r="I100" s="292">
        <v>924419.15</v>
      </c>
      <c r="J100" s="293">
        <v>0</v>
      </c>
      <c r="K100" s="294">
        <v>92.812235820925494</v>
      </c>
    </row>
    <row r="101" spans="1:11" ht="23.25" customHeight="1" x14ac:dyDescent="0.3">
      <c r="A101" s="290" t="s">
        <v>363</v>
      </c>
      <c r="B101" s="291" t="s">
        <v>230</v>
      </c>
      <c r="C101" s="291" t="s">
        <v>1385</v>
      </c>
      <c r="D101" s="291" t="s">
        <v>1363</v>
      </c>
      <c r="E101" s="291" t="s">
        <v>914</v>
      </c>
      <c r="F101" s="291" t="s">
        <v>364</v>
      </c>
      <c r="G101" s="292">
        <v>0</v>
      </c>
      <c r="H101" s="292">
        <v>996010</v>
      </c>
      <c r="I101" s="292">
        <v>924419.15</v>
      </c>
      <c r="J101" s="293">
        <v>0</v>
      </c>
      <c r="K101" s="294">
        <v>92.812235820925494</v>
      </c>
    </row>
    <row r="102" spans="1:11" ht="57" customHeight="1" x14ac:dyDescent="0.3">
      <c r="A102" s="290" t="s">
        <v>998</v>
      </c>
      <c r="B102" s="291" t="s">
        <v>230</v>
      </c>
      <c r="C102" s="291" t="s">
        <v>1385</v>
      </c>
      <c r="D102" s="291" t="s">
        <v>1363</v>
      </c>
      <c r="E102" s="291" t="s">
        <v>471</v>
      </c>
      <c r="F102" s="291"/>
      <c r="G102" s="292">
        <v>2130000</v>
      </c>
      <c r="H102" s="292">
        <v>2618964</v>
      </c>
      <c r="I102" s="292">
        <v>2579251.59</v>
      </c>
      <c r="J102" s="293">
        <v>121.09162394366197</v>
      </c>
      <c r="K102" s="294">
        <v>98.483659569203695</v>
      </c>
    </row>
    <row r="103" spans="1:11" ht="34.5" customHeight="1" x14ac:dyDescent="0.3">
      <c r="A103" s="290" t="s">
        <v>1005</v>
      </c>
      <c r="B103" s="291" t="s">
        <v>230</v>
      </c>
      <c r="C103" s="291" t="s">
        <v>1385</v>
      </c>
      <c r="D103" s="291" t="s">
        <v>1363</v>
      </c>
      <c r="E103" s="291" t="s">
        <v>472</v>
      </c>
      <c r="F103" s="291"/>
      <c r="G103" s="292">
        <v>2130000</v>
      </c>
      <c r="H103" s="292">
        <v>2618964</v>
      </c>
      <c r="I103" s="292">
        <v>2579251.59</v>
      </c>
      <c r="J103" s="293">
        <v>121.09162394366197</v>
      </c>
      <c r="K103" s="294">
        <v>98.483659569203695</v>
      </c>
    </row>
    <row r="104" spans="1:11" ht="79.5" customHeight="1" x14ac:dyDescent="0.3">
      <c r="A104" s="290" t="s">
        <v>384</v>
      </c>
      <c r="B104" s="291" t="s">
        <v>230</v>
      </c>
      <c r="C104" s="291" t="s">
        <v>1385</v>
      </c>
      <c r="D104" s="291" t="s">
        <v>1363</v>
      </c>
      <c r="E104" s="291" t="s">
        <v>1011</v>
      </c>
      <c r="F104" s="291"/>
      <c r="G104" s="292">
        <v>2130000</v>
      </c>
      <c r="H104" s="292">
        <v>2618964</v>
      </c>
      <c r="I104" s="292">
        <v>2579251.59</v>
      </c>
      <c r="J104" s="293">
        <v>121.09162394366197</v>
      </c>
      <c r="K104" s="294">
        <v>98.483659569203695</v>
      </c>
    </row>
    <row r="105" spans="1:11" ht="34.5" customHeight="1" x14ac:dyDescent="0.3">
      <c r="A105" s="290" t="s">
        <v>796</v>
      </c>
      <c r="B105" s="291" t="s">
        <v>230</v>
      </c>
      <c r="C105" s="291" t="s">
        <v>1385</v>
      </c>
      <c r="D105" s="291" t="s">
        <v>1363</v>
      </c>
      <c r="E105" s="291" t="s">
        <v>797</v>
      </c>
      <c r="F105" s="291"/>
      <c r="G105" s="292">
        <v>2130000</v>
      </c>
      <c r="H105" s="292">
        <v>2618964</v>
      </c>
      <c r="I105" s="292">
        <v>2579251.59</v>
      </c>
      <c r="J105" s="293">
        <v>121.09162394366197</v>
      </c>
      <c r="K105" s="294">
        <v>98.483659569203695</v>
      </c>
    </row>
    <row r="106" spans="1:11" ht="57" customHeight="1" x14ac:dyDescent="0.3">
      <c r="A106" s="290" t="s">
        <v>361</v>
      </c>
      <c r="B106" s="291" t="s">
        <v>230</v>
      </c>
      <c r="C106" s="291" t="s">
        <v>1385</v>
      </c>
      <c r="D106" s="291" t="s">
        <v>1363</v>
      </c>
      <c r="E106" s="291" t="s">
        <v>797</v>
      </c>
      <c r="F106" s="291" t="s">
        <v>362</v>
      </c>
      <c r="G106" s="292">
        <v>2130000</v>
      </c>
      <c r="H106" s="292">
        <v>2618964</v>
      </c>
      <c r="I106" s="292">
        <v>2579251.59</v>
      </c>
      <c r="J106" s="293">
        <v>121.09162394366197</v>
      </c>
      <c r="K106" s="294">
        <v>98.483659569203695</v>
      </c>
    </row>
    <row r="107" spans="1:11" ht="23.25" customHeight="1" x14ac:dyDescent="0.3">
      <c r="A107" s="290" t="s">
        <v>363</v>
      </c>
      <c r="B107" s="291" t="s">
        <v>230</v>
      </c>
      <c r="C107" s="291" t="s">
        <v>1385</v>
      </c>
      <c r="D107" s="291" t="s">
        <v>1363</v>
      </c>
      <c r="E107" s="291" t="s">
        <v>797</v>
      </c>
      <c r="F107" s="291" t="s">
        <v>364</v>
      </c>
      <c r="G107" s="292">
        <v>2130000</v>
      </c>
      <c r="H107" s="292">
        <v>2130000</v>
      </c>
      <c r="I107" s="292">
        <v>2109352.2400000002</v>
      </c>
      <c r="J107" s="293">
        <v>99.030621596244146</v>
      </c>
      <c r="K107" s="294">
        <v>99.030621596244146</v>
      </c>
    </row>
    <row r="108" spans="1:11" ht="23.25" customHeight="1" x14ac:dyDescent="0.3">
      <c r="A108" s="290" t="s">
        <v>427</v>
      </c>
      <c r="B108" s="291" t="s">
        <v>230</v>
      </c>
      <c r="C108" s="291" t="s">
        <v>1385</v>
      </c>
      <c r="D108" s="291" t="s">
        <v>1363</v>
      </c>
      <c r="E108" s="291" t="s">
        <v>797</v>
      </c>
      <c r="F108" s="291" t="s">
        <v>428</v>
      </c>
      <c r="G108" s="292">
        <v>0</v>
      </c>
      <c r="H108" s="292">
        <v>488964</v>
      </c>
      <c r="I108" s="292">
        <v>469899.35</v>
      </c>
      <c r="J108" s="293">
        <v>0</v>
      </c>
      <c r="K108" s="294">
        <v>96.101011526410943</v>
      </c>
    </row>
    <row r="109" spans="1:11" ht="23.25" customHeight="1" x14ac:dyDescent="0.3">
      <c r="A109" s="290" t="s">
        <v>461</v>
      </c>
      <c r="B109" s="291" t="s">
        <v>230</v>
      </c>
      <c r="C109" s="291" t="s">
        <v>1385</v>
      </c>
      <c r="D109" s="291" t="s">
        <v>1366</v>
      </c>
      <c r="E109" s="291"/>
      <c r="F109" s="291"/>
      <c r="G109" s="292">
        <v>29243500</v>
      </c>
      <c r="H109" s="292">
        <v>29243500</v>
      </c>
      <c r="I109" s="292">
        <v>22062461.34</v>
      </c>
      <c r="J109" s="293">
        <v>75.443983586096053</v>
      </c>
      <c r="K109" s="294">
        <v>75.443983586096053</v>
      </c>
    </row>
    <row r="110" spans="1:11" ht="23.25" customHeight="1" x14ac:dyDescent="0.3">
      <c r="A110" s="290" t="s">
        <v>937</v>
      </c>
      <c r="B110" s="291" t="s">
        <v>230</v>
      </c>
      <c r="C110" s="291" t="s">
        <v>1385</v>
      </c>
      <c r="D110" s="291" t="s">
        <v>1366</v>
      </c>
      <c r="E110" s="291" t="s">
        <v>425</v>
      </c>
      <c r="F110" s="291"/>
      <c r="G110" s="292">
        <v>29243500</v>
      </c>
      <c r="H110" s="292">
        <v>29243500</v>
      </c>
      <c r="I110" s="292">
        <v>22062461.34</v>
      </c>
      <c r="J110" s="293">
        <v>75.443983586096053</v>
      </c>
      <c r="K110" s="294">
        <v>75.443983586096053</v>
      </c>
    </row>
    <row r="111" spans="1:11" ht="23.25" customHeight="1" x14ac:dyDescent="0.3">
      <c r="A111" s="290" t="s">
        <v>446</v>
      </c>
      <c r="B111" s="291" t="s">
        <v>230</v>
      </c>
      <c r="C111" s="291" t="s">
        <v>1385</v>
      </c>
      <c r="D111" s="291" t="s">
        <v>1366</v>
      </c>
      <c r="E111" s="291" t="s">
        <v>1106</v>
      </c>
      <c r="F111" s="291"/>
      <c r="G111" s="292">
        <v>29243500</v>
      </c>
      <c r="H111" s="292">
        <v>29243500</v>
      </c>
      <c r="I111" s="292">
        <v>22062461.34</v>
      </c>
      <c r="J111" s="293">
        <v>75.443983586096053</v>
      </c>
      <c r="K111" s="294">
        <v>75.443983586096053</v>
      </c>
    </row>
    <row r="112" spans="1:11" ht="57" customHeight="1" x14ac:dyDescent="0.3">
      <c r="A112" s="290" t="s">
        <v>344</v>
      </c>
      <c r="B112" s="291" t="s">
        <v>230</v>
      </c>
      <c r="C112" s="291" t="s">
        <v>1385</v>
      </c>
      <c r="D112" s="291" t="s">
        <v>1366</v>
      </c>
      <c r="E112" s="291" t="s">
        <v>1107</v>
      </c>
      <c r="F112" s="291"/>
      <c r="G112" s="292">
        <v>29243500</v>
      </c>
      <c r="H112" s="292">
        <v>29243500</v>
      </c>
      <c r="I112" s="292">
        <v>22062461.34</v>
      </c>
      <c r="J112" s="293">
        <v>75.443983586096053</v>
      </c>
      <c r="K112" s="294">
        <v>75.443983586096053</v>
      </c>
    </row>
    <row r="113" spans="1:11" ht="34.5" customHeight="1" x14ac:dyDescent="0.3">
      <c r="A113" s="290" t="s">
        <v>342</v>
      </c>
      <c r="B113" s="291" t="s">
        <v>230</v>
      </c>
      <c r="C113" s="291" t="s">
        <v>1385</v>
      </c>
      <c r="D113" s="291" t="s">
        <v>1366</v>
      </c>
      <c r="E113" s="291" t="s">
        <v>889</v>
      </c>
      <c r="F113" s="291"/>
      <c r="G113" s="292">
        <v>29243500</v>
      </c>
      <c r="H113" s="292">
        <v>29243500</v>
      </c>
      <c r="I113" s="292">
        <v>22062461.34</v>
      </c>
      <c r="J113" s="293">
        <v>75.443983586096053</v>
      </c>
      <c r="K113" s="294">
        <v>75.443983586096053</v>
      </c>
    </row>
    <row r="114" spans="1:11" ht="113.25" customHeight="1" x14ac:dyDescent="0.3">
      <c r="A114" s="290" t="s">
        <v>326</v>
      </c>
      <c r="B114" s="291" t="s">
        <v>230</v>
      </c>
      <c r="C114" s="291" t="s">
        <v>1385</v>
      </c>
      <c r="D114" s="291" t="s">
        <v>1366</v>
      </c>
      <c r="E114" s="291" t="s">
        <v>889</v>
      </c>
      <c r="F114" s="291" t="s">
        <v>249</v>
      </c>
      <c r="G114" s="292">
        <v>27938700</v>
      </c>
      <c r="H114" s="292">
        <v>27938700</v>
      </c>
      <c r="I114" s="292">
        <v>21153162.59</v>
      </c>
      <c r="J114" s="293">
        <v>75.712766127271493</v>
      </c>
      <c r="K114" s="294">
        <v>75.712766127271493</v>
      </c>
    </row>
    <row r="115" spans="1:11" ht="34.5" customHeight="1" x14ac:dyDescent="0.3">
      <c r="A115" s="290" t="s">
        <v>327</v>
      </c>
      <c r="B115" s="291" t="s">
        <v>230</v>
      </c>
      <c r="C115" s="291" t="s">
        <v>1385</v>
      </c>
      <c r="D115" s="291" t="s">
        <v>1366</v>
      </c>
      <c r="E115" s="291" t="s">
        <v>889</v>
      </c>
      <c r="F115" s="291" t="s">
        <v>257</v>
      </c>
      <c r="G115" s="292">
        <v>27938700</v>
      </c>
      <c r="H115" s="292">
        <v>27938700</v>
      </c>
      <c r="I115" s="292">
        <v>21153162.59</v>
      </c>
      <c r="J115" s="293">
        <v>75.712766127271493</v>
      </c>
      <c r="K115" s="294">
        <v>75.712766127271493</v>
      </c>
    </row>
    <row r="116" spans="1:11" ht="45.75" customHeight="1" x14ac:dyDescent="0.3">
      <c r="A116" s="290" t="s">
        <v>329</v>
      </c>
      <c r="B116" s="291" t="s">
        <v>230</v>
      </c>
      <c r="C116" s="291" t="s">
        <v>1385</v>
      </c>
      <c r="D116" s="291" t="s">
        <v>1366</v>
      </c>
      <c r="E116" s="291" t="s">
        <v>889</v>
      </c>
      <c r="F116" s="291" t="s">
        <v>330</v>
      </c>
      <c r="G116" s="292">
        <v>1304800</v>
      </c>
      <c r="H116" s="292">
        <v>1304800</v>
      </c>
      <c r="I116" s="292">
        <v>909298.75</v>
      </c>
      <c r="J116" s="293">
        <v>69.688745401594105</v>
      </c>
      <c r="K116" s="294">
        <v>69.688745401594105</v>
      </c>
    </row>
    <row r="117" spans="1:11" ht="45.75" customHeight="1" x14ac:dyDescent="0.3">
      <c r="A117" s="290" t="s">
        <v>331</v>
      </c>
      <c r="B117" s="291" t="s">
        <v>230</v>
      </c>
      <c r="C117" s="291" t="s">
        <v>1385</v>
      </c>
      <c r="D117" s="291" t="s">
        <v>1366</v>
      </c>
      <c r="E117" s="291" t="s">
        <v>889</v>
      </c>
      <c r="F117" s="291" t="s">
        <v>332</v>
      </c>
      <c r="G117" s="292">
        <v>1304800</v>
      </c>
      <c r="H117" s="292">
        <v>1304800</v>
      </c>
      <c r="I117" s="292">
        <v>909298.75</v>
      </c>
      <c r="J117" s="293">
        <v>69.688745401594105</v>
      </c>
      <c r="K117" s="294">
        <v>69.688745401594105</v>
      </c>
    </row>
    <row r="118" spans="1:11" ht="15" customHeight="1" x14ac:dyDescent="0.3">
      <c r="A118" s="290" t="s">
        <v>1675</v>
      </c>
      <c r="B118" s="291" t="s">
        <v>230</v>
      </c>
      <c r="C118" s="291" t="s">
        <v>1373</v>
      </c>
      <c r="D118" s="291"/>
      <c r="E118" s="291"/>
      <c r="F118" s="291"/>
      <c r="G118" s="292">
        <v>262300800</v>
      </c>
      <c r="H118" s="292">
        <v>284382800</v>
      </c>
      <c r="I118" s="292">
        <v>276804438.82999998</v>
      </c>
      <c r="J118" s="293">
        <v>105.52939176319707</v>
      </c>
      <c r="K118" s="294">
        <v>97.335154879268359</v>
      </c>
    </row>
    <row r="119" spans="1:11" ht="15" customHeight="1" x14ac:dyDescent="0.3">
      <c r="A119" s="290" t="s">
        <v>483</v>
      </c>
      <c r="B119" s="291" t="s">
        <v>230</v>
      </c>
      <c r="C119" s="291" t="s">
        <v>1373</v>
      </c>
      <c r="D119" s="291" t="s">
        <v>1363</v>
      </c>
      <c r="E119" s="291"/>
      <c r="F119" s="291"/>
      <c r="G119" s="292">
        <v>262300800</v>
      </c>
      <c r="H119" s="292">
        <v>284382800</v>
      </c>
      <c r="I119" s="292">
        <v>276804438.82999998</v>
      </c>
      <c r="J119" s="293">
        <v>105.52939176319707</v>
      </c>
      <c r="K119" s="294">
        <v>97.335154879268359</v>
      </c>
    </row>
    <row r="120" spans="1:11" ht="23.25" customHeight="1" x14ac:dyDescent="0.3">
      <c r="A120" s="290" t="s">
        <v>1126</v>
      </c>
      <c r="B120" s="291" t="s">
        <v>230</v>
      </c>
      <c r="C120" s="291" t="s">
        <v>1373</v>
      </c>
      <c r="D120" s="291" t="s">
        <v>1363</v>
      </c>
      <c r="E120" s="291" t="s">
        <v>386</v>
      </c>
      <c r="F120" s="291"/>
      <c r="G120" s="292">
        <v>262300800</v>
      </c>
      <c r="H120" s="292">
        <v>284382800</v>
      </c>
      <c r="I120" s="292">
        <v>276804438.82999998</v>
      </c>
      <c r="J120" s="293">
        <v>105.52939176319707</v>
      </c>
      <c r="K120" s="294">
        <v>97.335154879268359</v>
      </c>
    </row>
    <row r="121" spans="1:11" ht="34.5" customHeight="1" x14ac:dyDescent="0.3">
      <c r="A121" s="290" t="s">
        <v>1127</v>
      </c>
      <c r="B121" s="291" t="s">
        <v>230</v>
      </c>
      <c r="C121" s="291" t="s">
        <v>1373</v>
      </c>
      <c r="D121" s="291" t="s">
        <v>1363</v>
      </c>
      <c r="E121" s="291" t="s">
        <v>387</v>
      </c>
      <c r="F121" s="291"/>
      <c r="G121" s="292">
        <v>191458400</v>
      </c>
      <c r="H121" s="292">
        <v>209733100</v>
      </c>
      <c r="I121" s="292">
        <v>202868619.94999999</v>
      </c>
      <c r="J121" s="293">
        <v>105.959634024937</v>
      </c>
      <c r="K121" s="294">
        <v>96.727040200140081</v>
      </c>
    </row>
    <row r="122" spans="1:11" ht="68.25" customHeight="1" x14ac:dyDescent="0.3">
      <c r="A122" s="290" t="s">
        <v>1128</v>
      </c>
      <c r="B122" s="291" t="s">
        <v>230</v>
      </c>
      <c r="C122" s="291" t="s">
        <v>1373</v>
      </c>
      <c r="D122" s="291" t="s">
        <v>1363</v>
      </c>
      <c r="E122" s="291" t="s">
        <v>1129</v>
      </c>
      <c r="F122" s="291"/>
      <c r="G122" s="292">
        <v>191458400</v>
      </c>
      <c r="H122" s="292">
        <v>209733100</v>
      </c>
      <c r="I122" s="292">
        <v>202868619.94999999</v>
      </c>
      <c r="J122" s="293">
        <v>105.959634024937</v>
      </c>
      <c r="K122" s="294">
        <v>96.727040200140081</v>
      </c>
    </row>
    <row r="123" spans="1:11" ht="68.25" customHeight="1" x14ac:dyDescent="0.3">
      <c r="A123" s="290" t="s">
        <v>1455</v>
      </c>
      <c r="B123" s="291" t="s">
        <v>230</v>
      </c>
      <c r="C123" s="291" t="s">
        <v>1373</v>
      </c>
      <c r="D123" s="291" t="s">
        <v>1363</v>
      </c>
      <c r="E123" s="291" t="s">
        <v>920</v>
      </c>
      <c r="F123" s="291"/>
      <c r="G123" s="292">
        <v>0</v>
      </c>
      <c r="H123" s="292">
        <v>2126000</v>
      </c>
      <c r="I123" s="292">
        <v>1901346.45</v>
      </c>
      <c r="J123" s="293">
        <v>0</v>
      </c>
      <c r="K123" s="294">
        <v>89.433040921919087</v>
      </c>
    </row>
    <row r="124" spans="1:11" ht="57" customHeight="1" x14ac:dyDescent="0.3">
      <c r="A124" s="290" t="s">
        <v>361</v>
      </c>
      <c r="B124" s="291" t="s">
        <v>230</v>
      </c>
      <c r="C124" s="291" t="s">
        <v>1373</v>
      </c>
      <c r="D124" s="291" t="s">
        <v>1363</v>
      </c>
      <c r="E124" s="291" t="s">
        <v>920</v>
      </c>
      <c r="F124" s="291" t="s">
        <v>362</v>
      </c>
      <c r="G124" s="292">
        <v>0</v>
      </c>
      <c r="H124" s="292">
        <v>2126000</v>
      </c>
      <c r="I124" s="292">
        <v>1901346.45</v>
      </c>
      <c r="J124" s="293">
        <v>0</v>
      </c>
      <c r="K124" s="294">
        <v>89.433040921919087</v>
      </c>
    </row>
    <row r="125" spans="1:11" ht="23.25" customHeight="1" x14ac:dyDescent="0.3">
      <c r="A125" s="290" t="s">
        <v>363</v>
      </c>
      <c r="B125" s="291" t="s">
        <v>230</v>
      </c>
      <c r="C125" s="291" t="s">
        <v>1373</v>
      </c>
      <c r="D125" s="291" t="s">
        <v>1363</v>
      </c>
      <c r="E125" s="291" t="s">
        <v>920</v>
      </c>
      <c r="F125" s="291" t="s">
        <v>364</v>
      </c>
      <c r="G125" s="292">
        <v>0</v>
      </c>
      <c r="H125" s="292">
        <v>2126000</v>
      </c>
      <c r="I125" s="292">
        <v>1901346.45</v>
      </c>
      <c r="J125" s="293">
        <v>0</v>
      </c>
      <c r="K125" s="294">
        <v>89.433040921919087</v>
      </c>
    </row>
    <row r="126" spans="1:11" ht="45.75" customHeight="1" x14ac:dyDescent="0.3">
      <c r="A126" s="290" t="s">
        <v>921</v>
      </c>
      <c r="B126" s="291" t="s">
        <v>230</v>
      </c>
      <c r="C126" s="291" t="s">
        <v>1373</v>
      </c>
      <c r="D126" s="291" t="s">
        <v>1363</v>
      </c>
      <c r="E126" s="291" t="s">
        <v>922</v>
      </c>
      <c r="F126" s="291"/>
      <c r="G126" s="292">
        <v>3000000</v>
      </c>
      <c r="H126" s="292">
        <v>2968000</v>
      </c>
      <c r="I126" s="292">
        <v>2837476.81</v>
      </c>
      <c r="J126" s="293">
        <v>94.582560333333333</v>
      </c>
      <c r="K126" s="294">
        <v>95.602318396226423</v>
      </c>
    </row>
    <row r="127" spans="1:11" ht="57" customHeight="1" x14ac:dyDescent="0.3">
      <c r="A127" s="290" t="s">
        <v>361</v>
      </c>
      <c r="B127" s="291" t="s">
        <v>230</v>
      </c>
      <c r="C127" s="291" t="s">
        <v>1373</v>
      </c>
      <c r="D127" s="291" t="s">
        <v>1363</v>
      </c>
      <c r="E127" s="291" t="s">
        <v>922</v>
      </c>
      <c r="F127" s="291" t="s">
        <v>362</v>
      </c>
      <c r="G127" s="292">
        <v>3000000</v>
      </c>
      <c r="H127" s="292">
        <v>2968000</v>
      </c>
      <c r="I127" s="292">
        <v>2837476.81</v>
      </c>
      <c r="J127" s="293">
        <v>94.582560333333333</v>
      </c>
      <c r="K127" s="294">
        <v>95.602318396226423</v>
      </c>
    </row>
    <row r="128" spans="1:11" ht="23.25" customHeight="1" x14ac:dyDescent="0.3">
      <c r="A128" s="290" t="s">
        <v>363</v>
      </c>
      <c r="B128" s="291" t="s">
        <v>230</v>
      </c>
      <c r="C128" s="291" t="s">
        <v>1373</v>
      </c>
      <c r="D128" s="291" t="s">
        <v>1363</v>
      </c>
      <c r="E128" s="291" t="s">
        <v>922</v>
      </c>
      <c r="F128" s="291" t="s">
        <v>364</v>
      </c>
      <c r="G128" s="292">
        <v>3000000</v>
      </c>
      <c r="H128" s="292">
        <v>2968000</v>
      </c>
      <c r="I128" s="292">
        <v>2837476.81</v>
      </c>
      <c r="J128" s="293">
        <v>94.582560333333333</v>
      </c>
      <c r="K128" s="294">
        <v>95.602318396226423</v>
      </c>
    </row>
    <row r="129" spans="1:11" ht="102" customHeight="1" x14ac:dyDescent="0.3">
      <c r="A129" s="290" t="s">
        <v>1456</v>
      </c>
      <c r="B129" s="291" t="s">
        <v>230</v>
      </c>
      <c r="C129" s="291" t="s">
        <v>1373</v>
      </c>
      <c r="D129" s="291" t="s">
        <v>1363</v>
      </c>
      <c r="E129" s="291" t="s">
        <v>1457</v>
      </c>
      <c r="F129" s="291"/>
      <c r="G129" s="292">
        <v>20000000</v>
      </c>
      <c r="H129" s="292">
        <v>35000000</v>
      </c>
      <c r="I129" s="292">
        <v>34999588.229999997</v>
      </c>
      <c r="J129" s="293">
        <v>174.99794114999997</v>
      </c>
      <c r="K129" s="294">
        <v>99.998823514285704</v>
      </c>
    </row>
    <row r="130" spans="1:11" ht="57" customHeight="1" x14ac:dyDescent="0.3">
      <c r="A130" s="290" t="s">
        <v>361</v>
      </c>
      <c r="B130" s="291" t="s">
        <v>230</v>
      </c>
      <c r="C130" s="291" t="s">
        <v>1373</v>
      </c>
      <c r="D130" s="291" t="s">
        <v>1363</v>
      </c>
      <c r="E130" s="291" t="s">
        <v>1457</v>
      </c>
      <c r="F130" s="291" t="s">
        <v>362</v>
      </c>
      <c r="G130" s="292">
        <v>20000000</v>
      </c>
      <c r="H130" s="292">
        <v>35000000</v>
      </c>
      <c r="I130" s="292">
        <v>34999588.229999997</v>
      </c>
      <c r="J130" s="293">
        <v>174.99794114999997</v>
      </c>
      <c r="K130" s="294">
        <v>99.998823514285704</v>
      </c>
    </row>
    <row r="131" spans="1:11" ht="102" customHeight="1" x14ac:dyDescent="0.3">
      <c r="A131" s="290" t="s">
        <v>429</v>
      </c>
      <c r="B131" s="291" t="s">
        <v>230</v>
      </c>
      <c r="C131" s="291" t="s">
        <v>1373</v>
      </c>
      <c r="D131" s="291" t="s">
        <v>1363</v>
      </c>
      <c r="E131" s="291" t="s">
        <v>1457</v>
      </c>
      <c r="F131" s="291" t="s">
        <v>430</v>
      </c>
      <c r="G131" s="292">
        <v>20000000</v>
      </c>
      <c r="H131" s="292">
        <v>35000000</v>
      </c>
      <c r="I131" s="292">
        <v>34999588.229999997</v>
      </c>
      <c r="J131" s="293">
        <v>174.99794114999997</v>
      </c>
      <c r="K131" s="294">
        <v>99.998823514285704</v>
      </c>
    </row>
    <row r="132" spans="1:11" ht="68.25" customHeight="1" x14ac:dyDescent="0.3">
      <c r="A132" s="290" t="s">
        <v>923</v>
      </c>
      <c r="B132" s="291" t="s">
        <v>230</v>
      </c>
      <c r="C132" s="291" t="s">
        <v>1373</v>
      </c>
      <c r="D132" s="291" t="s">
        <v>1363</v>
      </c>
      <c r="E132" s="291" t="s">
        <v>924</v>
      </c>
      <c r="F132" s="291"/>
      <c r="G132" s="292">
        <v>168458400</v>
      </c>
      <c r="H132" s="292">
        <v>169639100</v>
      </c>
      <c r="I132" s="292">
        <v>163130208.46000001</v>
      </c>
      <c r="J132" s="293">
        <v>96.837087648938862</v>
      </c>
      <c r="K132" s="294">
        <v>96.163094746435235</v>
      </c>
    </row>
    <row r="133" spans="1:11" ht="57" customHeight="1" x14ac:dyDescent="0.3">
      <c r="A133" s="290" t="s">
        <v>361</v>
      </c>
      <c r="B133" s="291" t="s">
        <v>230</v>
      </c>
      <c r="C133" s="291" t="s">
        <v>1373</v>
      </c>
      <c r="D133" s="291" t="s">
        <v>1363</v>
      </c>
      <c r="E133" s="291" t="s">
        <v>924</v>
      </c>
      <c r="F133" s="291" t="s">
        <v>362</v>
      </c>
      <c r="G133" s="292">
        <v>168458400</v>
      </c>
      <c r="H133" s="292">
        <v>169639100</v>
      </c>
      <c r="I133" s="292">
        <v>163130208.46000001</v>
      </c>
      <c r="J133" s="293">
        <v>96.837087648938862</v>
      </c>
      <c r="K133" s="294">
        <v>96.163094746435235</v>
      </c>
    </row>
    <row r="134" spans="1:11" ht="23.25" customHeight="1" x14ac:dyDescent="0.3">
      <c r="A134" s="290" t="s">
        <v>363</v>
      </c>
      <c r="B134" s="291" t="s">
        <v>230</v>
      </c>
      <c r="C134" s="291" t="s">
        <v>1373</v>
      </c>
      <c r="D134" s="291" t="s">
        <v>1363</v>
      </c>
      <c r="E134" s="291" t="s">
        <v>924</v>
      </c>
      <c r="F134" s="291" t="s">
        <v>364</v>
      </c>
      <c r="G134" s="292">
        <v>62087800</v>
      </c>
      <c r="H134" s="292">
        <v>62337300</v>
      </c>
      <c r="I134" s="292">
        <v>55828408.460000001</v>
      </c>
      <c r="J134" s="293">
        <v>89.918483921156806</v>
      </c>
      <c r="K134" s="294">
        <v>89.558592463902031</v>
      </c>
    </row>
    <row r="135" spans="1:11" ht="23.25" customHeight="1" x14ac:dyDescent="0.3">
      <c r="A135" s="290" t="s">
        <v>427</v>
      </c>
      <c r="B135" s="291" t="s">
        <v>230</v>
      </c>
      <c r="C135" s="291" t="s">
        <v>1373</v>
      </c>
      <c r="D135" s="291" t="s">
        <v>1363</v>
      </c>
      <c r="E135" s="291" t="s">
        <v>924</v>
      </c>
      <c r="F135" s="291" t="s">
        <v>428</v>
      </c>
      <c r="G135" s="292">
        <v>106370600</v>
      </c>
      <c r="H135" s="292">
        <v>107301800</v>
      </c>
      <c r="I135" s="292">
        <v>107301800</v>
      </c>
      <c r="J135" s="293">
        <v>100.8754298650191</v>
      </c>
      <c r="K135" s="294">
        <v>100</v>
      </c>
    </row>
    <row r="136" spans="1:11" ht="23.25" customHeight="1" x14ac:dyDescent="0.3">
      <c r="A136" s="290" t="s">
        <v>1130</v>
      </c>
      <c r="B136" s="291" t="s">
        <v>230</v>
      </c>
      <c r="C136" s="291" t="s">
        <v>1373</v>
      </c>
      <c r="D136" s="291" t="s">
        <v>1363</v>
      </c>
      <c r="E136" s="291" t="s">
        <v>418</v>
      </c>
      <c r="F136" s="291"/>
      <c r="G136" s="292">
        <v>70842400</v>
      </c>
      <c r="H136" s="292">
        <v>74649700</v>
      </c>
      <c r="I136" s="292">
        <v>73935818.879999995</v>
      </c>
      <c r="J136" s="293">
        <v>104.36662066784864</v>
      </c>
      <c r="K136" s="294">
        <v>99.043691910349267</v>
      </c>
    </row>
    <row r="137" spans="1:11" ht="34.5" customHeight="1" x14ac:dyDescent="0.3">
      <c r="A137" s="290" t="s">
        <v>1458</v>
      </c>
      <c r="B137" s="291" t="s">
        <v>230</v>
      </c>
      <c r="C137" s="291" t="s">
        <v>1373</v>
      </c>
      <c r="D137" s="291" t="s">
        <v>1363</v>
      </c>
      <c r="E137" s="291" t="s">
        <v>419</v>
      </c>
      <c r="F137" s="291"/>
      <c r="G137" s="292">
        <v>70842400</v>
      </c>
      <c r="H137" s="292">
        <v>74649700</v>
      </c>
      <c r="I137" s="292">
        <v>73935818.879999995</v>
      </c>
      <c r="J137" s="293">
        <v>104.36662066784864</v>
      </c>
      <c r="K137" s="294">
        <v>99.043691910349267</v>
      </c>
    </row>
    <row r="138" spans="1:11" ht="68.25" customHeight="1" x14ac:dyDescent="0.3">
      <c r="A138" s="290" t="s">
        <v>925</v>
      </c>
      <c r="B138" s="291" t="s">
        <v>230</v>
      </c>
      <c r="C138" s="291" t="s">
        <v>1373</v>
      </c>
      <c r="D138" s="291" t="s">
        <v>1363</v>
      </c>
      <c r="E138" s="291" t="s">
        <v>926</v>
      </c>
      <c r="F138" s="291"/>
      <c r="G138" s="292">
        <v>70842400</v>
      </c>
      <c r="H138" s="292">
        <v>74649700</v>
      </c>
      <c r="I138" s="292">
        <v>73935818.879999995</v>
      </c>
      <c r="J138" s="293">
        <v>104.36662066784864</v>
      </c>
      <c r="K138" s="294">
        <v>99.043691910349267</v>
      </c>
    </row>
    <row r="139" spans="1:11" ht="57" customHeight="1" x14ac:dyDescent="0.3">
      <c r="A139" s="290" t="s">
        <v>361</v>
      </c>
      <c r="B139" s="291" t="s">
        <v>230</v>
      </c>
      <c r="C139" s="291" t="s">
        <v>1373</v>
      </c>
      <c r="D139" s="291" t="s">
        <v>1363</v>
      </c>
      <c r="E139" s="291" t="s">
        <v>926</v>
      </c>
      <c r="F139" s="291" t="s">
        <v>362</v>
      </c>
      <c r="G139" s="292">
        <v>70842400</v>
      </c>
      <c r="H139" s="292">
        <v>74649700</v>
      </c>
      <c r="I139" s="292">
        <v>73935818.879999995</v>
      </c>
      <c r="J139" s="293">
        <v>104.36662066784864</v>
      </c>
      <c r="K139" s="294">
        <v>99.043691910349267</v>
      </c>
    </row>
    <row r="140" spans="1:11" ht="23.25" customHeight="1" x14ac:dyDescent="0.3">
      <c r="A140" s="290" t="s">
        <v>363</v>
      </c>
      <c r="B140" s="291" t="s">
        <v>230</v>
      </c>
      <c r="C140" s="291" t="s">
        <v>1373</v>
      </c>
      <c r="D140" s="291" t="s">
        <v>1363</v>
      </c>
      <c r="E140" s="291" t="s">
        <v>926</v>
      </c>
      <c r="F140" s="291" t="s">
        <v>364</v>
      </c>
      <c r="G140" s="292">
        <v>70842400</v>
      </c>
      <c r="H140" s="292">
        <v>74649700</v>
      </c>
      <c r="I140" s="292">
        <v>73935818.879999995</v>
      </c>
      <c r="J140" s="293">
        <v>104.36662066784864</v>
      </c>
      <c r="K140" s="294">
        <v>99.043691910349267</v>
      </c>
    </row>
    <row r="141" spans="1:11" ht="45.75" customHeight="1" x14ac:dyDescent="0.3">
      <c r="A141" s="303" t="s">
        <v>493</v>
      </c>
      <c r="B141" s="304" t="s">
        <v>232</v>
      </c>
      <c r="C141" s="304"/>
      <c r="D141" s="304"/>
      <c r="E141" s="304"/>
      <c r="F141" s="304"/>
      <c r="G141" s="305">
        <v>5701402300</v>
      </c>
      <c r="H141" s="305">
        <v>5911187245.0500002</v>
      </c>
      <c r="I141" s="305">
        <v>5504394963.2299995</v>
      </c>
      <c r="J141" s="306">
        <v>96.544581027548247</v>
      </c>
      <c r="K141" s="307">
        <v>93.1182643188871</v>
      </c>
    </row>
    <row r="142" spans="1:11" ht="23.25" customHeight="1" x14ac:dyDescent="0.3">
      <c r="A142" s="290" t="s">
        <v>1534</v>
      </c>
      <c r="B142" s="291" t="s">
        <v>232</v>
      </c>
      <c r="C142" s="291" t="s">
        <v>1363</v>
      </c>
      <c r="D142" s="291"/>
      <c r="E142" s="291"/>
      <c r="F142" s="291"/>
      <c r="G142" s="292">
        <v>1527983300</v>
      </c>
      <c r="H142" s="292">
        <v>1208404042.6900001</v>
      </c>
      <c r="I142" s="292">
        <v>1178247543.1900001</v>
      </c>
      <c r="J142" s="293">
        <v>77.111284082096972</v>
      </c>
      <c r="K142" s="294">
        <v>97.504435732201841</v>
      </c>
    </row>
    <row r="143" spans="1:11" ht="45.75" customHeight="1" x14ac:dyDescent="0.3">
      <c r="A143" s="290" t="s">
        <v>324</v>
      </c>
      <c r="B143" s="291" t="s">
        <v>232</v>
      </c>
      <c r="C143" s="291" t="s">
        <v>1363</v>
      </c>
      <c r="D143" s="291" t="s">
        <v>1364</v>
      </c>
      <c r="E143" s="291"/>
      <c r="F143" s="291"/>
      <c r="G143" s="292">
        <v>4782600</v>
      </c>
      <c r="H143" s="292">
        <v>4951000</v>
      </c>
      <c r="I143" s="292">
        <v>4229962.4800000004</v>
      </c>
      <c r="J143" s="293">
        <v>88.44483084514701</v>
      </c>
      <c r="K143" s="294">
        <v>85.436527570187849</v>
      </c>
    </row>
    <row r="144" spans="1:11" ht="45.75" customHeight="1" x14ac:dyDescent="0.3">
      <c r="A144" s="290" t="s">
        <v>931</v>
      </c>
      <c r="B144" s="291" t="s">
        <v>232</v>
      </c>
      <c r="C144" s="291" t="s">
        <v>1363</v>
      </c>
      <c r="D144" s="291" t="s">
        <v>1364</v>
      </c>
      <c r="E144" s="291" t="s">
        <v>375</v>
      </c>
      <c r="F144" s="291"/>
      <c r="G144" s="292">
        <v>4782600</v>
      </c>
      <c r="H144" s="292">
        <v>4951000</v>
      </c>
      <c r="I144" s="292">
        <v>4229962.4800000004</v>
      </c>
      <c r="J144" s="293">
        <v>88.44483084514701</v>
      </c>
      <c r="K144" s="294">
        <v>85.436527570187849</v>
      </c>
    </row>
    <row r="145" spans="1:11" ht="23.25" customHeight="1" x14ac:dyDescent="0.3">
      <c r="A145" s="290" t="s">
        <v>446</v>
      </c>
      <c r="B145" s="291" t="s">
        <v>232</v>
      </c>
      <c r="C145" s="291" t="s">
        <v>1363</v>
      </c>
      <c r="D145" s="291" t="s">
        <v>1364</v>
      </c>
      <c r="E145" s="291" t="s">
        <v>932</v>
      </c>
      <c r="F145" s="291"/>
      <c r="G145" s="292">
        <v>4782600</v>
      </c>
      <c r="H145" s="292">
        <v>4951000</v>
      </c>
      <c r="I145" s="292">
        <v>4229962.4800000004</v>
      </c>
      <c r="J145" s="293">
        <v>88.44483084514701</v>
      </c>
      <c r="K145" s="294">
        <v>85.436527570187849</v>
      </c>
    </row>
    <row r="146" spans="1:11" ht="57" customHeight="1" x14ac:dyDescent="0.3">
      <c r="A146" s="290" t="s">
        <v>344</v>
      </c>
      <c r="B146" s="291" t="s">
        <v>232</v>
      </c>
      <c r="C146" s="291" t="s">
        <v>1363</v>
      </c>
      <c r="D146" s="291" t="s">
        <v>1364</v>
      </c>
      <c r="E146" s="291" t="s">
        <v>933</v>
      </c>
      <c r="F146" s="291"/>
      <c r="G146" s="292">
        <v>4782600</v>
      </c>
      <c r="H146" s="292">
        <v>4951000</v>
      </c>
      <c r="I146" s="292">
        <v>4229962.4800000004</v>
      </c>
      <c r="J146" s="293">
        <v>88.44483084514701</v>
      </c>
      <c r="K146" s="294">
        <v>85.436527570187849</v>
      </c>
    </row>
    <row r="147" spans="1:11" ht="23.25" customHeight="1" x14ac:dyDescent="0.3">
      <c r="A147" s="290" t="s">
        <v>700</v>
      </c>
      <c r="B147" s="291" t="s">
        <v>232</v>
      </c>
      <c r="C147" s="291" t="s">
        <v>1363</v>
      </c>
      <c r="D147" s="291" t="s">
        <v>1364</v>
      </c>
      <c r="E147" s="291" t="s">
        <v>701</v>
      </c>
      <c r="F147" s="291"/>
      <c r="G147" s="292">
        <v>4782600</v>
      </c>
      <c r="H147" s="292">
        <v>4951000</v>
      </c>
      <c r="I147" s="292">
        <v>4229962.4800000004</v>
      </c>
      <c r="J147" s="293">
        <v>88.44483084514701</v>
      </c>
      <c r="K147" s="294">
        <v>85.436527570187849</v>
      </c>
    </row>
    <row r="148" spans="1:11" ht="113.25" customHeight="1" x14ac:dyDescent="0.3">
      <c r="A148" s="290" t="s">
        <v>326</v>
      </c>
      <c r="B148" s="291" t="s">
        <v>232</v>
      </c>
      <c r="C148" s="291" t="s">
        <v>1363</v>
      </c>
      <c r="D148" s="291" t="s">
        <v>1364</v>
      </c>
      <c r="E148" s="291" t="s">
        <v>701</v>
      </c>
      <c r="F148" s="291" t="s">
        <v>249</v>
      </c>
      <c r="G148" s="292">
        <v>4782600</v>
      </c>
      <c r="H148" s="292">
        <v>4951000</v>
      </c>
      <c r="I148" s="292">
        <v>4229962.4800000004</v>
      </c>
      <c r="J148" s="293">
        <v>88.44483084514701</v>
      </c>
      <c r="K148" s="294">
        <v>85.436527570187849</v>
      </c>
    </row>
    <row r="149" spans="1:11" ht="34.5" customHeight="1" x14ac:dyDescent="0.3">
      <c r="A149" s="290" t="s">
        <v>327</v>
      </c>
      <c r="B149" s="291" t="s">
        <v>232</v>
      </c>
      <c r="C149" s="291" t="s">
        <v>1363</v>
      </c>
      <c r="D149" s="291" t="s">
        <v>1364</v>
      </c>
      <c r="E149" s="291" t="s">
        <v>701</v>
      </c>
      <c r="F149" s="291" t="s">
        <v>257</v>
      </c>
      <c r="G149" s="292">
        <v>4782600</v>
      </c>
      <c r="H149" s="292">
        <v>4951000</v>
      </c>
      <c r="I149" s="292">
        <v>4229962.4800000004</v>
      </c>
      <c r="J149" s="293">
        <v>88.44483084514701</v>
      </c>
      <c r="K149" s="294">
        <v>85.436527570187849</v>
      </c>
    </row>
    <row r="150" spans="1:11" ht="90.75" customHeight="1" x14ac:dyDescent="0.3">
      <c r="A150" s="290" t="s">
        <v>337</v>
      </c>
      <c r="B150" s="291" t="s">
        <v>232</v>
      </c>
      <c r="C150" s="291" t="s">
        <v>1363</v>
      </c>
      <c r="D150" s="291" t="s">
        <v>1366</v>
      </c>
      <c r="E150" s="291"/>
      <c r="F150" s="291"/>
      <c r="G150" s="292">
        <v>454492300</v>
      </c>
      <c r="H150" s="292">
        <v>467741550</v>
      </c>
      <c r="I150" s="292">
        <v>461938899.44999999</v>
      </c>
      <c r="J150" s="293">
        <v>101.63844347858037</v>
      </c>
      <c r="K150" s="294">
        <v>98.759432308290769</v>
      </c>
    </row>
    <row r="151" spans="1:11" ht="23.25" customHeight="1" x14ac:dyDescent="0.3">
      <c r="A151" s="290" t="s">
        <v>937</v>
      </c>
      <c r="B151" s="291" t="s">
        <v>232</v>
      </c>
      <c r="C151" s="291" t="s">
        <v>1363</v>
      </c>
      <c r="D151" s="291" t="s">
        <v>1366</v>
      </c>
      <c r="E151" s="291" t="s">
        <v>425</v>
      </c>
      <c r="F151" s="291"/>
      <c r="G151" s="292">
        <v>6742000</v>
      </c>
      <c r="H151" s="292">
        <v>6742000</v>
      </c>
      <c r="I151" s="292">
        <v>6679079.4299999997</v>
      </c>
      <c r="J151" s="293">
        <v>99.066737318303169</v>
      </c>
      <c r="K151" s="294">
        <v>99.066737318303169</v>
      </c>
    </row>
    <row r="152" spans="1:11" ht="34.5" customHeight="1" x14ac:dyDescent="0.3">
      <c r="A152" s="290" t="s">
        <v>1367</v>
      </c>
      <c r="B152" s="291" t="s">
        <v>232</v>
      </c>
      <c r="C152" s="291" t="s">
        <v>1363</v>
      </c>
      <c r="D152" s="291" t="s">
        <v>1366</v>
      </c>
      <c r="E152" s="291" t="s">
        <v>938</v>
      </c>
      <c r="F152" s="291"/>
      <c r="G152" s="292">
        <v>6742000</v>
      </c>
      <c r="H152" s="292">
        <v>6742000</v>
      </c>
      <c r="I152" s="292">
        <v>6679079.4299999997</v>
      </c>
      <c r="J152" s="293">
        <v>99.066737318303169</v>
      </c>
      <c r="K152" s="294">
        <v>99.066737318303169</v>
      </c>
    </row>
    <row r="153" spans="1:11" ht="57" customHeight="1" x14ac:dyDescent="0.3">
      <c r="A153" s="290" t="s">
        <v>939</v>
      </c>
      <c r="B153" s="291" t="s">
        <v>232</v>
      </c>
      <c r="C153" s="291" t="s">
        <v>1363</v>
      </c>
      <c r="D153" s="291" t="s">
        <v>1366</v>
      </c>
      <c r="E153" s="291" t="s">
        <v>940</v>
      </c>
      <c r="F153" s="291"/>
      <c r="G153" s="292">
        <v>2595000</v>
      </c>
      <c r="H153" s="292">
        <v>2595000</v>
      </c>
      <c r="I153" s="292">
        <v>2554172.59</v>
      </c>
      <c r="J153" s="293">
        <v>98.426689402697491</v>
      </c>
      <c r="K153" s="294">
        <v>98.426689402697491</v>
      </c>
    </row>
    <row r="154" spans="1:11" ht="45.75" customHeight="1" x14ac:dyDescent="0.3">
      <c r="A154" s="290" t="s">
        <v>706</v>
      </c>
      <c r="B154" s="291" t="s">
        <v>232</v>
      </c>
      <c r="C154" s="291" t="s">
        <v>1363</v>
      </c>
      <c r="D154" s="291" t="s">
        <v>1366</v>
      </c>
      <c r="E154" s="291" t="s">
        <v>707</v>
      </c>
      <c r="F154" s="291"/>
      <c r="G154" s="292">
        <v>2595000</v>
      </c>
      <c r="H154" s="292">
        <v>2595000</v>
      </c>
      <c r="I154" s="292">
        <v>2554172.59</v>
      </c>
      <c r="J154" s="293">
        <v>98.426689402697491</v>
      </c>
      <c r="K154" s="294">
        <v>98.426689402697491</v>
      </c>
    </row>
    <row r="155" spans="1:11" ht="113.25" customHeight="1" x14ac:dyDescent="0.3">
      <c r="A155" s="290" t="s">
        <v>326</v>
      </c>
      <c r="B155" s="291" t="s">
        <v>232</v>
      </c>
      <c r="C155" s="291" t="s">
        <v>1363</v>
      </c>
      <c r="D155" s="291" t="s">
        <v>1366</v>
      </c>
      <c r="E155" s="291" t="s">
        <v>707</v>
      </c>
      <c r="F155" s="291" t="s">
        <v>249</v>
      </c>
      <c r="G155" s="292">
        <v>2595000</v>
      </c>
      <c r="H155" s="292">
        <v>2595000</v>
      </c>
      <c r="I155" s="292">
        <v>2554172.59</v>
      </c>
      <c r="J155" s="293">
        <v>98.426689402697491</v>
      </c>
      <c r="K155" s="294">
        <v>98.426689402697491</v>
      </c>
    </row>
    <row r="156" spans="1:11" ht="34.5" customHeight="1" x14ac:dyDescent="0.3">
      <c r="A156" s="290" t="s">
        <v>327</v>
      </c>
      <c r="B156" s="291" t="s">
        <v>232</v>
      </c>
      <c r="C156" s="291" t="s">
        <v>1363</v>
      </c>
      <c r="D156" s="291" t="s">
        <v>1366</v>
      </c>
      <c r="E156" s="291" t="s">
        <v>707</v>
      </c>
      <c r="F156" s="291" t="s">
        <v>257</v>
      </c>
      <c r="G156" s="292">
        <v>2595000</v>
      </c>
      <c r="H156" s="292">
        <v>2595000</v>
      </c>
      <c r="I156" s="292">
        <v>2554172.59</v>
      </c>
      <c r="J156" s="293">
        <v>98.426689402697491</v>
      </c>
      <c r="K156" s="294">
        <v>98.426689402697491</v>
      </c>
    </row>
    <row r="157" spans="1:11" ht="102" customHeight="1" x14ac:dyDescent="0.3">
      <c r="A157" s="290" t="s">
        <v>941</v>
      </c>
      <c r="B157" s="291" t="s">
        <v>232</v>
      </c>
      <c r="C157" s="291" t="s">
        <v>1363</v>
      </c>
      <c r="D157" s="291" t="s">
        <v>1366</v>
      </c>
      <c r="E157" s="291" t="s">
        <v>942</v>
      </c>
      <c r="F157" s="291"/>
      <c r="G157" s="292">
        <v>4147000</v>
      </c>
      <c r="H157" s="292">
        <v>4147000</v>
      </c>
      <c r="I157" s="292">
        <v>4124906.84</v>
      </c>
      <c r="J157" s="293">
        <v>99.467249578008193</v>
      </c>
      <c r="K157" s="294">
        <v>99.467249578008193</v>
      </c>
    </row>
    <row r="158" spans="1:11" ht="113.25" customHeight="1" x14ac:dyDescent="0.3">
      <c r="A158" s="290" t="s">
        <v>708</v>
      </c>
      <c r="B158" s="291" t="s">
        <v>232</v>
      </c>
      <c r="C158" s="291" t="s">
        <v>1363</v>
      </c>
      <c r="D158" s="291" t="s">
        <v>1366</v>
      </c>
      <c r="E158" s="291" t="s">
        <v>709</v>
      </c>
      <c r="F158" s="291"/>
      <c r="G158" s="292">
        <v>4147000</v>
      </c>
      <c r="H158" s="292">
        <v>4147000</v>
      </c>
      <c r="I158" s="292">
        <v>4124906.84</v>
      </c>
      <c r="J158" s="293">
        <v>99.467249578008193</v>
      </c>
      <c r="K158" s="294">
        <v>99.467249578008193</v>
      </c>
    </row>
    <row r="159" spans="1:11" ht="113.25" customHeight="1" x14ac:dyDescent="0.3">
      <c r="A159" s="290" t="s">
        <v>326</v>
      </c>
      <c r="B159" s="291" t="s">
        <v>232</v>
      </c>
      <c r="C159" s="291" t="s">
        <v>1363</v>
      </c>
      <c r="D159" s="291" t="s">
        <v>1366</v>
      </c>
      <c r="E159" s="291" t="s">
        <v>709</v>
      </c>
      <c r="F159" s="291" t="s">
        <v>249</v>
      </c>
      <c r="G159" s="292">
        <v>4147000</v>
      </c>
      <c r="H159" s="292">
        <v>3850000</v>
      </c>
      <c r="I159" s="292">
        <v>3830831.84</v>
      </c>
      <c r="J159" s="293">
        <v>92.37597877984085</v>
      </c>
      <c r="K159" s="294">
        <v>99.502125714285711</v>
      </c>
    </row>
    <row r="160" spans="1:11" ht="34.5" customHeight="1" x14ac:dyDescent="0.3">
      <c r="A160" s="290" t="s">
        <v>327</v>
      </c>
      <c r="B160" s="291" t="s">
        <v>232</v>
      </c>
      <c r="C160" s="291" t="s">
        <v>1363</v>
      </c>
      <c r="D160" s="291" t="s">
        <v>1366</v>
      </c>
      <c r="E160" s="291" t="s">
        <v>709</v>
      </c>
      <c r="F160" s="291" t="s">
        <v>257</v>
      </c>
      <c r="G160" s="292">
        <v>4147000</v>
      </c>
      <c r="H160" s="292">
        <v>3850000</v>
      </c>
      <c r="I160" s="292">
        <v>3830831.84</v>
      </c>
      <c r="J160" s="293">
        <v>92.37597877984085</v>
      </c>
      <c r="K160" s="294">
        <v>99.502125714285711</v>
      </c>
    </row>
    <row r="161" spans="1:11" ht="45.75" customHeight="1" x14ac:dyDescent="0.3">
      <c r="A161" s="290" t="s">
        <v>329</v>
      </c>
      <c r="B161" s="291" t="s">
        <v>232</v>
      </c>
      <c r="C161" s="291" t="s">
        <v>1363</v>
      </c>
      <c r="D161" s="291" t="s">
        <v>1366</v>
      </c>
      <c r="E161" s="291" t="s">
        <v>709</v>
      </c>
      <c r="F161" s="291" t="s">
        <v>330</v>
      </c>
      <c r="G161" s="292">
        <v>0</v>
      </c>
      <c r="H161" s="292">
        <v>297000</v>
      </c>
      <c r="I161" s="292">
        <v>294075</v>
      </c>
      <c r="J161" s="293">
        <v>0</v>
      </c>
      <c r="K161" s="294">
        <v>99.015151515151516</v>
      </c>
    </row>
    <row r="162" spans="1:11" ht="45.75" customHeight="1" x14ac:dyDescent="0.3">
      <c r="A162" s="290" t="s">
        <v>331</v>
      </c>
      <c r="B162" s="291" t="s">
        <v>232</v>
      </c>
      <c r="C162" s="291" t="s">
        <v>1363</v>
      </c>
      <c r="D162" s="291" t="s">
        <v>1366</v>
      </c>
      <c r="E162" s="291" t="s">
        <v>709</v>
      </c>
      <c r="F162" s="291" t="s">
        <v>332</v>
      </c>
      <c r="G162" s="292">
        <v>0</v>
      </c>
      <c r="H162" s="292">
        <v>297000</v>
      </c>
      <c r="I162" s="292">
        <v>294075</v>
      </c>
      <c r="J162" s="293">
        <v>0</v>
      </c>
      <c r="K162" s="294">
        <v>99.015151515151516</v>
      </c>
    </row>
    <row r="163" spans="1:11" ht="34.5" customHeight="1" x14ac:dyDescent="0.3">
      <c r="A163" s="290" t="s">
        <v>946</v>
      </c>
      <c r="B163" s="291" t="s">
        <v>232</v>
      </c>
      <c r="C163" s="291" t="s">
        <v>1363</v>
      </c>
      <c r="D163" s="291" t="s">
        <v>1366</v>
      </c>
      <c r="E163" s="291" t="s">
        <v>449</v>
      </c>
      <c r="F163" s="291"/>
      <c r="G163" s="292">
        <v>15976200</v>
      </c>
      <c r="H163" s="292">
        <v>12387700</v>
      </c>
      <c r="I163" s="292">
        <v>12180232.65</v>
      </c>
      <c r="J163" s="293">
        <v>76.239860855522593</v>
      </c>
      <c r="K163" s="294">
        <v>98.325214930939566</v>
      </c>
    </row>
    <row r="164" spans="1:11" ht="23.25" customHeight="1" x14ac:dyDescent="0.3">
      <c r="A164" s="290" t="s">
        <v>947</v>
      </c>
      <c r="B164" s="291" t="s">
        <v>232</v>
      </c>
      <c r="C164" s="291" t="s">
        <v>1363</v>
      </c>
      <c r="D164" s="291" t="s">
        <v>1366</v>
      </c>
      <c r="E164" s="291" t="s">
        <v>484</v>
      </c>
      <c r="F164" s="291"/>
      <c r="G164" s="292">
        <v>6886200</v>
      </c>
      <c r="H164" s="292">
        <v>3297700</v>
      </c>
      <c r="I164" s="292">
        <v>3296173.16</v>
      </c>
      <c r="J164" s="293">
        <v>47.866358223693766</v>
      </c>
      <c r="K164" s="294">
        <v>99.953699851411599</v>
      </c>
    </row>
    <row r="165" spans="1:11" ht="102" customHeight="1" x14ac:dyDescent="0.3">
      <c r="A165" s="290" t="s">
        <v>948</v>
      </c>
      <c r="B165" s="291" t="s">
        <v>232</v>
      </c>
      <c r="C165" s="291" t="s">
        <v>1363</v>
      </c>
      <c r="D165" s="291" t="s">
        <v>1366</v>
      </c>
      <c r="E165" s="291" t="s">
        <v>949</v>
      </c>
      <c r="F165" s="291"/>
      <c r="G165" s="292">
        <v>6886200</v>
      </c>
      <c r="H165" s="292">
        <v>3297700</v>
      </c>
      <c r="I165" s="292">
        <v>3296173.16</v>
      </c>
      <c r="J165" s="293">
        <v>47.866358223693766</v>
      </c>
      <c r="K165" s="294">
        <v>99.953699851411599</v>
      </c>
    </row>
    <row r="166" spans="1:11" ht="57" customHeight="1" x14ac:dyDescent="0.3">
      <c r="A166" s="290" t="s">
        <v>711</v>
      </c>
      <c r="B166" s="291" t="s">
        <v>232</v>
      </c>
      <c r="C166" s="291" t="s">
        <v>1363</v>
      </c>
      <c r="D166" s="291" t="s">
        <v>1366</v>
      </c>
      <c r="E166" s="291" t="s">
        <v>712</v>
      </c>
      <c r="F166" s="291"/>
      <c r="G166" s="292">
        <v>4447000</v>
      </c>
      <c r="H166" s="292">
        <v>3142000</v>
      </c>
      <c r="I166" s="292">
        <v>3140569.54</v>
      </c>
      <c r="J166" s="293">
        <v>70.622206881043397</v>
      </c>
      <c r="K166" s="294">
        <v>99.954472947167403</v>
      </c>
    </row>
    <row r="167" spans="1:11" ht="113.25" customHeight="1" x14ac:dyDescent="0.3">
      <c r="A167" s="290" t="s">
        <v>326</v>
      </c>
      <c r="B167" s="291" t="s">
        <v>232</v>
      </c>
      <c r="C167" s="291" t="s">
        <v>1363</v>
      </c>
      <c r="D167" s="291" t="s">
        <v>1366</v>
      </c>
      <c r="E167" s="291" t="s">
        <v>712</v>
      </c>
      <c r="F167" s="291" t="s">
        <v>249</v>
      </c>
      <c r="G167" s="292">
        <v>4447000</v>
      </c>
      <c r="H167" s="292">
        <v>3142000</v>
      </c>
      <c r="I167" s="292">
        <v>3140569.54</v>
      </c>
      <c r="J167" s="293">
        <v>70.622206881043397</v>
      </c>
      <c r="K167" s="294">
        <v>99.954472947167403</v>
      </c>
    </row>
    <row r="168" spans="1:11" ht="34.5" customHeight="1" x14ac:dyDescent="0.3">
      <c r="A168" s="290" t="s">
        <v>327</v>
      </c>
      <c r="B168" s="291" t="s">
        <v>232</v>
      </c>
      <c r="C168" s="291" t="s">
        <v>1363</v>
      </c>
      <c r="D168" s="291" t="s">
        <v>1366</v>
      </c>
      <c r="E168" s="291" t="s">
        <v>712</v>
      </c>
      <c r="F168" s="291" t="s">
        <v>257</v>
      </c>
      <c r="G168" s="292">
        <v>4447000</v>
      </c>
      <c r="H168" s="292">
        <v>3142000</v>
      </c>
      <c r="I168" s="292">
        <v>3140569.54</v>
      </c>
      <c r="J168" s="293">
        <v>70.622206881043397</v>
      </c>
      <c r="K168" s="294">
        <v>99.954472947167403</v>
      </c>
    </row>
    <row r="169" spans="1:11" ht="68.25" customHeight="1" x14ac:dyDescent="0.3">
      <c r="A169" s="290" t="s">
        <v>713</v>
      </c>
      <c r="B169" s="291" t="s">
        <v>232</v>
      </c>
      <c r="C169" s="291" t="s">
        <v>1363</v>
      </c>
      <c r="D169" s="291" t="s">
        <v>1366</v>
      </c>
      <c r="E169" s="291" t="s">
        <v>714</v>
      </c>
      <c r="F169" s="291"/>
      <c r="G169" s="292">
        <v>2439200</v>
      </c>
      <c r="H169" s="292">
        <v>155700</v>
      </c>
      <c r="I169" s="292">
        <v>155603.62</v>
      </c>
      <c r="J169" s="293">
        <v>6.3792891111839944</v>
      </c>
      <c r="K169" s="294">
        <v>99.938098908156718</v>
      </c>
    </row>
    <row r="170" spans="1:11" ht="113.25" customHeight="1" x14ac:dyDescent="0.3">
      <c r="A170" s="290" t="s">
        <v>326</v>
      </c>
      <c r="B170" s="291" t="s">
        <v>232</v>
      </c>
      <c r="C170" s="291" t="s">
        <v>1363</v>
      </c>
      <c r="D170" s="291" t="s">
        <v>1366</v>
      </c>
      <c r="E170" s="291" t="s">
        <v>714</v>
      </c>
      <c r="F170" s="291" t="s">
        <v>249</v>
      </c>
      <c r="G170" s="292">
        <v>2439200</v>
      </c>
      <c r="H170" s="292">
        <v>155700</v>
      </c>
      <c r="I170" s="292">
        <v>155603.62</v>
      </c>
      <c r="J170" s="293">
        <v>6.3792891111839944</v>
      </c>
      <c r="K170" s="294">
        <v>99.938098908156718</v>
      </c>
    </row>
    <row r="171" spans="1:11" ht="34.5" customHeight="1" x14ac:dyDescent="0.3">
      <c r="A171" s="290" t="s">
        <v>327</v>
      </c>
      <c r="B171" s="291" t="s">
        <v>232</v>
      </c>
      <c r="C171" s="291" t="s">
        <v>1363</v>
      </c>
      <c r="D171" s="291" t="s">
        <v>1366</v>
      </c>
      <c r="E171" s="291" t="s">
        <v>714</v>
      </c>
      <c r="F171" s="291" t="s">
        <v>257</v>
      </c>
      <c r="G171" s="292">
        <v>2439200</v>
      </c>
      <c r="H171" s="292">
        <v>155700</v>
      </c>
      <c r="I171" s="292">
        <v>155603.62</v>
      </c>
      <c r="J171" s="293">
        <v>6.3792891111839944</v>
      </c>
      <c r="K171" s="294">
        <v>99.938098908156718</v>
      </c>
    </row>
    <row r="172" spans="1:11" ht="23.25" customHeight="1" x14ac:dyDescent="0.3">
      <c r="A172" s="290" t="s">
        <v>446</v>
      </c>
      <c r="B172" s="291" t="s">
        <v>232</v>
      </c>
      <c r="C172" s="291" t="s">
        <v>1363</v>
      </c>
      <c r="D172" s="291" t="s">
        <v>1366</v>
      </c>
      <c r="E172" s="291" t="s">
        <v>1535</v>
      </c>
      <c r="F172" s="291"/>
      <c r="G172" s="292">
        <v>9090000</v>
      </c>
      <c r="H172" s="292">
        <v>9090000</v>
      </c>
      <c r="I172" s="292">
        <v>8884059.4900000002</v>
      </c>
      <c r="J172" s="293">
        <v>97.734427832783282</v>
      </c>
      <c r="K172" s="294">
        <v>97.734427832783282</v>
      </c>
    </row>
    <row r="173" spans="1:11" ht="57" customHeight="1" x14ac:dyDescent="0.3">
      <c r="A173" s="290" t="s">
        <v>1536</v>
      </c>
      <c r="B173" s="291" t="s">
        <v>232</v>
      </c>
      <c r="C173" s="291" t="s">
        <v>1363</v>
      </c>
      <c r="D173" s="291" t="s">
        <v>1366</v>
      </c>
      <c r="E173" s="291" t="s">
        <v>1537</v>
      </c>
      <c r="F173" s="291"/>
      <c r="G173" s="292">
        <v>9090000</v>
      </c>
      <c r="H173" s="292">
        <v>9090000</v>
      </c>
      <c r="I173" s="292">
        <v>8884059.4900000002</v>
      </c>
      <c r="J173" s="293">
        <v>97.734427832783282</v>
      </c>
      <c r="K173" s="294">
        <v>97.734427832783282</v>
      </c>
    </row>
    <row r="174" spans="1:11" ht="102" customHeight="1" x14ac:dyDescent="0.3">
      <c r="A174" s="290" t="s">
        <v>710</v>
      </c>
      <c r="B174" s="291" t="s">
        <v>232</v>
      </c>
      <c r="C174" s="291" t="s">
        <v>1363</v>
      </c>
      <c r="D174" s="291" t="s">
        <v>1366</v>
      </c>
      <c r="E174" s="291" t="s">
        <v>1538</v>
      </c>
      <c r="F174" s="291"/>
      <c r="G174" s="292">
        <v>9090000</v>
      </c>
      <c r="H174" s="292">
        <v>9090000</v>
      </c>
      <c r="I174" s="292">
        <v>8884059.4900000002</v>
      </c>
      <c r="J174" s="293">
        <v>97.734427832783282</v>
      </c>
      <c r="K174" s="294">
        <v>97.734427832783282</v>
      </c>
    </row>
    <row r="175" spans="1:11" ht="113.25" customHeight="1" x14ac:dyDescent="0.3">
      <c r="A175" s="290" t="s">
        <v>326</v>
      </c>
      <c r="B175" s="291" t="s">
        <v>232</v>
      </c>
      <c r="C175" s="291" t="s">
        <v>1363</v>
      </c>
      <c r="D175" s="291" t="s">
        <v>1366</v>
      </c>
      <c r="E175" s="291" t="s">
        <v>1538</v>
      </c>
      <c r="F175" s="291" t="s">
        <v>249</v>
      </c>
      <c r="G175" s="292">
        <v>8965600</v>
      </c>
      <c r="H175" s="292">
        <v>7912000</v>
      </c>
      <c r="I175" s="292">
        <v>7880998.21</v>
      </c>
      <c r="J175" s="293">
        <v>87.902630164183108</v>
      </c>
      <c r="K175" s="294">
        <v>99.608167467138514</v>
      </c>
    </row>
    <row r="176" spans="1:11" ht="34.5" customHeight="1" x14ac:dyDescent="0.3">
      <c r="A176" s="290" t="s">
        <v>327</v>
      </c>
      <c r="B176" s="291" t="s">
        <v>232</v>
      </c>
      <c r="C176" s="291" t="s">
        <v>1363</v>
      </c>
      <c r="D176" s="291" t="s">
        <v>1366</v>
      </c>
      <c r="E176" s="291" t="s">
        <v>1538</v>
      </c>
      <c r="F176" s="291" t="s">
        <v>257</v>
      </c>
      <c r="G176" s="292">
        <v>8965600</v>
      </c>
      <c r="H176" s="292">
        <v>7912000</v>
      </c>
      <c r="I176" s="292">
        <v>7880998.21</v>
      </c>
      <c r="J176" s="293">
        <v>87.902630164183108</v>
      </c>
      <c r="K176" s="294">
        <v>99.608167467138514</v>
      </c>
    </row>
    <row r="177" spans="1:11" ht="45.75" customHeight="1" x14ac:dyDescent="0.3">
      <c r="A177" s="290" t="s">
        <v>329</v>
      </c>
      <c r="B177" s="291" t="s">
        <v>232</v>
      </c>
      <c r="C177" s="291" t="s">
        <v>1363</v>
      </c>
      <c r="D177" s="291" t="s">
        <v>1366</v>
      </c>
      <c r="E177" s="291" t="s">
        <v>1538</v>
      </c>
      <c r="F177" s="291" t="s">
        <v>330</v>
      </c>
      <c r="G177" s="292">
        <v>124400</v>
      </c>
      <c r="H177" s="292">
        <v>1178000</v>
      </c>
      <c r="I177" s="292">
        <v>1003061.28</v>
      </c>
      <c r="J177" s="293">
        <v>806.31935691318336</v>
      </c>
      <c r="K177" s="294">
        <v>85.149514431239396</v>
      </c>
    </row>
    <row r="178" spans="1:11" ht="45.75" customHeight="1" x14ac:dyDescent="0.3">
      <c r="A178" s="290" t="s">
        <v>331</v>
      </c>
      <c r="B178" s="291" t="s">
        <v>232</v>
      </c>
      <c r="C178" s="291" t="s">
        <v>1363</v>
      </c>
      <c r="D178" s="291" t="s">
        <v>1366</v>
      </c>
      <c r="E178" s="291" t="s">
        <v>1538</v>
      </c>
      <c r="F178" s="291" t="s">
        <v>332</v>
      </c>
      <c r="G178" s="292">
        <v>124400</v>
      </c>
      <c r="H178" s="292">
        <v>1178000</v>
      </c>
      <c r="I178" s="292">
        <v>1003061.28</v>
      </c>
      <c r="J178" s="293">
        <v>806.31935691318336</v>
      </c>
      <c r="K178" s="294">
        <v>85.149514431239396</v>
      </c>
    </row>
    <row r="179" spans="1:11" ht="23.25" customHeight="1" x14ac:dyDescent="0.3">
      <c r="A179" s="290" t="s">
        <v>950</v>
      </c>
      <c r="B179" s="291" t="s">
        <v>232</v>
      </c>
      <c r="C179" s="291" t="s">
        <v>1363</v>
      </c>
      <c r="D179" s="291" t="s">
        <v>1366</v>
      </c>
      <c r="E179" s="291" t="s">
        <v>338</v>
      </c>
      <c r="F179" s="291"/>
      <c r="G179" s="292">
        <v>5324000</v>
      </c>
      <c r="H179" s="292">
        <v>4831000</v>
      </c>
      <c r="I179" s="292">
        <v>4779314.28</v>
      </c>
      <c r="J179" s="293">
        <v>89.76923891810668</v>
      </c>
      <c r="K179" s="294">
        <v>98.930123783895681</v>
      </c>
    </row>
    <row r="180" spans="1:11" ht="34.5" customHeight="1" x14ac:dyDescent="0.3">
      <c r="A180" s="290" t="s">
        <v>1539</v>
      </c>
      <c r="B180" s="291" t="s">
        <v>232</v>
      </c>
      <c r="C180" s="291" t="s">
        <v>1363</v>
      </c>
      <c r="D180" s="291" t="s">
        <v>1366</v>
      </c>
      <c r="E180" s="291" t="s">
        <v>395</v>
      </c>
      <c r="F180" s="291"/>
      <c r="G180" s="292">
        <v>5324000</v>
      </c>
      <c r="H180" s="292">
        <v>4831000</v>
      </c>
      <c r="I180" s="292">
        <v>4779314.28</v>
      </c>
      <c r="J180" s="293">
        <v>89.76923891810668</v>
      </c>
      <c r="K180" s="294">
        <v>98.930123783895681</v>
      </c>
    </row>
    <row r="181" spans="1:11" ht="90.75" customHeight="1" x14ac:dyDescent="0.3">
      <c r="A181" s="290" t="s">
        <v>951</v>
      </c>
      <c r="B181" s="291" t="s">
        <v>232</v>
      </c>
      <c r="C181" s="291" t="s">
        <v>1363</v>
      </c>
      <c r="D181" s="291" t="s">
        <v>1366</v>
      </c>
      <c r="E181" s="291" t="s">
        <v>952</v>
      </c>
      <c r="F181" s="291"/>
      <c r="G181" s="292">
        <v>5324000</v>
      </c>
      <c r="H181" s="292">
        <v>4831000</v>
      </c>
      <c r="I181" s="292">
        <v>4779314.28</v>
      </c>
      <c r="J181" s="293">
        <v>89.76923891810668</v>
      </c>
      <c r="K181" s="294">
        <v>98.930123783895681</v>
      </c>
    </row>
    <row r="182" spans="1:11" ht="338.25" customHeight="1" x14ac:dyDescent="0.3">
      <c r="A182" s="290" t="s">
        <v>345</v>
      </c>
      <c r="B182" s="291" t="s">
        <v>232</v>
      </c>
      <c r="C182" s="291" t="s">
        <v>1363</v>
      </c>
      <c r="D182" s="291" t="s">
        <v>1366</v>
      </c>
      <c r="E182" s="291" t="s">
        <v>715</v>
      </c>
      <c r="F182" s="291"/>
      <c r="G182" s="292">
        <v>4446000</v>
      </c>
      <c r="H182" s="292">
        <v>3953000</v>
      </c>
      <c r="I182" s="292">
        <v>3901314.35</v>
      </c>
      <c r="J182" s="293">
        <v>87.748860773729191</v>
      </c>
      <c r="K182" s="294">
        <v>98.692495572982551</v>
      </c>
    </row>
    <row r="183" spans="1:11" ht="113.25" customHeight="1" x14ac:dyDescent="0.3">
      <c r="A183" s="290" t="s">
        <v>326</v>
      </c>
      <c r="B183" s="291" t="s">
        <v>232</v>
      </c>
      <c r="C183" s="291" t="s">
        <v>1363</v>
      </c>
      <c r="D183" s="291" t="s">
        <v>1366</v>
      </c>
      <c r="E183" s="291" t="s">
        <v>715</v>
      </c>
      <c r="F183" s="291" t="s">
        <v>249</v>
      </c>
      <c r="G183" s="292">
        <v>4446000</v>
      </c>
      <c r="H183" s="292">
        <v>3139000</v>
      </c>
      <c r="I183" s="292">
        <v>3089000</v>
      </c>
      <c r="J183" s="293">
        <v>69.478182636077364</v>
      </c>
      <c r="K183" s="294">
        <v>98.40713603058299</v>
      </c>
    </row>
    <row r="184" spans="1:11" ht="34.5" customHeight="1" x14ac:dyDescent="0.3">
      <c r="A184" s="290" t="s">
        <v>327</v>
      </c>
      <c r="B184" s="291" t="s">
        <v>232</v>
      </c>
      <c r="C184" s="291" t="s">
        <v>1363</v>
      </c>
      <c r="D184" s="291" t="s">
        <v>1366</v>
      </c>
      <c r="E184" s="291" t="s">
        <v>715</v>
      </c>
      <c r="F184" s="291" t="s">
        <v>257</v>
      </c>
      <c r="G184" s="292">
        <v>4446000</v>
      </c>
      <c r="H184" s="292">
        <v>3139000</v>
      </c>
      <c r="I184" s="292">
        <v>3089000</v>
      </c>
      <c r="J184" s="293">
        <v>69.478182636077364</v>
      </c>
      <c r="K184" s="294">
        <v>98.40713603058299</v>
      </c>
    </row>
    <row r="185" spans="1:11" ht="45.75" customHeight="1" x14ac:dyDescent="0.3">
      <c r="A185" s="290" t="s">
        <v>329</v>
      </c>
      <c r="B185" s="291" t="s">
        <v>232</v>
      </c>
      <c r="C185" s="291" t="s">
        <v>1363</v>
      </c>
      <c r="D185" s="291" t="s">
        <v>1366</v>
      </c>
      <c r="E185" s="291" t="s">
        <v>715</v>
      </c>
      <c r="F185" s="291" t="s">
        <v>330</v>
      </c>
      <c r="G185" s="292">
        <v>0</v>
      </c>
      <c r="H185" s="292">
        <v>814000</v>
      </c>
      <c r="I185" s="292">
        <v>812314.35</v>
      </c>
      <c r="J185" s="293">
        <v>0</v>
      </c>
      <c r="K185" s="294">
        <v>99.792917690417696</v>
      </c>
    </row>
    <row r="186" spans="1:11" ht="45.75" customHeight="1" x14ac:dyDescent="0.3">
      <c r="A186" s="290" t="s">
        <v>331</v>
      </c>
      <c r="B186" s="291" t="s">
        <v>232</v>
      </c>
      <c r="C186" s="291" t="s">
        <v>1363</v>
      </c>
      <c r="D186" s="291" t="s">
        <v>1366</v>
      </c>
      <c r="E186" s="291" t="s">
        <v>715</v>
      </c>
      <c r="F186" s="291" t="s">
        <v>332</v>
      </c>
      <c r="G186" s="292">
        <v>0</v>
      </c>
      <c r="H186" s="292">
        <v>814000</v>
      </c>
      <c r="I186" s="292">
        <v>812314.35</v>
      </c>
      <c r="J186" s="293">
        <v>0</v>
      </c>
      <c r="K186" s="294">
        <v>99.792917690417696</v>
      </c>
    </row>
    <row r="187" spans="1:11" ht="349.5" customHeight="1" x14ac:dyDescent="0.3">
      <c r="A187" s="290" t="s">
        <v>1368</v>
      </c>
      <c r="B187" s="291" t="s">
        <v>232</v>
      </c>
      <c r="C187" s="291" t="s">
        <v>1363</v>
      </c>
      <c r="D187" s="291" t="s">
        <v>1366</v>
      </c>
      <c r="E187" s="291" t="s">
        <v>1369</v>
      </c>
      <c r="F187" s="291"/>
      <c r="G187" s="292">
        <v>878000</v>
      </c>
      <c r="H187" s="292">
        <v>878000</v>
      </c>
      <c r="I187" s="292">
        <v>877999.93</v>
      </c>
      <c r="J187" s="293">
        <v>99.999992027334855</v>
      </c>
      <c r="K187" s="294">
        <v>99.999992027334855</v>
      </c>
    </row>
    <row r="188" spans="1:11" ht="113.25" customHeight="1" x14ac:dyDescent="0.3">
      <c r="A188" s="290" t="s">
        <v>326</v>
      </c>
      <c r="B188" s="291" t="s">
        <v>232</v>
      </c>
      <c r="C188" s="291" t="s">
        <v>1363</v>
      </c>
      <c r="D188" s="291" t="s">
        <v>1366</v>
      </c>
      <c r="E188" s="291" t="s">
        <v>1369</v>
      </c>
      <c r="F188" s="291" t="s">
        <v>249</v>
      </c>
      <c r="G188" s="292">
        <v>878000</v>
      </c>
      <c r="H188" s="292">
        <v>878000</v>
      </c>
      <c r="I188" s="292">
        <v>877999.93</v>
      </c>
      <c r="J188" s="293">
        <v>99.999992027334855</v>
      </c>
      <c r="K188" s="294">
        <v>99.999992027334855</v>
      </c>
    </row>
    <row r="189" spans="1:11" ht="34.5" customHeight="1" x14ac:dyDescent="0.3">
      <c r="A189" s="290" t="s">
        <v>327</v>
      </c>
      <c r="B189" s="291" t="s">
        <v>232</v>
      </c>
      <c r="C189" s="291" t="s">
        <v>1363</v>
      </c>
      <c r="D189" s="291" t="s">
        <v>1366</v>
      </c>
      <c r="E189" s="291" t="s">
        <v>1369</v>
      </c>
      <c r="F189" s="291" t="s">
        <v>257</v>
      </c>
      <c r="G189" s="292">
        <v>878000</v>
      </c>
      <c r="H189" s="292">
        <v>878000</v>
      </c>
      <c r="I189" s="292">
        <v>877999.93</v>
      </c>
      <c r="J189" s="293">
        <v>99.999992027334855</v>
      </c>
      <c r="K189" s="294">
        <v>99.999992027334855</v>
      </c>
    </row>
    <row r="190" spans="1:11" ht="45.75" customHeight="1" x14ac:dyDescent="0.3">
      <c r="A190" s="290" t="s">
        <v>953</v>
      </c>
      <c r="B190" s="291" t="s">
        <v>232</v>
      </c>
      <c r="C190" s="291" t="s">
        <v>1363</v>
      </c>
      <c r="D190" s="291" t="s">
        <v>1366</v>
      </c>
      <c r="E190" s="291" t="s">
        <v>357</v>
      </c>
      <c r="F190" s="291"/>
      <c r="G190" s="292">
        <v>1303000</v>
      </c>
      <c r="H190" s="292">
        <v>0</v>
      </c>
      <c r="I190" s="292">
        <v>0</v>
      </c>
      <c r="J190" s="293">
        <v>0</v>
      </c>
      <c r="K190" s="294">
        <v>0</v>
      </c>
    </row>
    <row r="191" spans="1:11" ht="23.25" customHeight="1" x14ac:dyDescent="0.3">
      <c r="A191" s="290" t="s">
        <v>446</v>
      </c>
      <c r="B191" s="291" t="s">
        <v>232</v>
      </c>
      <c r="C191" s="291" t="s">
        <v>1363</v>
      </c>
      <c r="D191" s="291" t="s">
        <v>1366</v>
      </c>
      <c r="E191" s="291" t="s">
        <v>954</v>
      </c>
      <c r="F191" s="291"/>
      <c r="G191" s="292">
        <v>1303000</v>
      </c>
      <c r="H191" s="292">
        <v>0</v>
      </c>
      <c r="I191" s="292">
        <v>0</v>
      </c>
      <c r="J191" s="293">
        <v>0</v>
      </c>
      <c r="K191" s="294">
        <v>0</v>
      </c>
    </row>
    <row r="192" spans="1:11" ht="57" customHeight="1" x14ac:dyDescent="0.3">
      <c r="A192" s="290" t="s">
        <v>344</v>
      </c>
      <c r="B192" s="291" t="s">
        <v>232</v>
      </c>
      <c r="C192" s="291" t="s">
        <v>1363</v>
      </c>
      <c r="D192" s="291" t="s">
        <v>1366</v>
      </c>
      <c r="E192" s="291" t="s">
        <v>955</v>
      </c>
      <c r="F192" s="291"/>
      <c r="G192" s="292">
        <v>1303000</v>
      </c>
      <c r="H192" s="292">
        <v>0</v>
      </c>
      <c r="I192" s="292">
        <v>0</v>
      </c>
      <c r="J192" s="293">
        <v>0</v>
      </c>
      <c r="K192" s="294">
        <v>0</v>
      </c>
    </row>
    <row r="193" spans="1:11" ht="68.25" customHeight="1" x14ac:dyDescent="0.3">
      <c r="A193" s="290" t="s">
        <v>340</v>
      </c>
      <c r="B193" s="291" t="s">
        <v>232</v>
      </c>
      <c r="C193" s="291" t="s">
        <v>1363</v>
      </c>
      <c r="D193" s="291" t="s">
        <v>1366</v>
      </c>
      <c r="E193" s="291" t="s">
        <v>716</v>
      </c>
      <c r="F193" s="291"/>
      <c r="G193" s="292">
        <v>708000</v>
      </c>
      <c r="H193" s="292">
        <v>0</v>
      </c>
      <c r="I193" s="292">
        <v>0</v>
      </c>
      <c r="J193" s="293">
        <v>0</v>
      </c>
      <c r="K193" s="294">
        <v>0</v>
      </c>
    </row>
    <row r="194" spans="1:11" ht="113.25" customHeight="1" x14ac:dyDescent="0.3">
      <c r="A194" s="290" t="s">
        <v>326</v>
      </c>
      <c r="B194" s="291" t="s">
        <v>232</v>
      </c>
      <c r="C194" s="291" t="s">
        <v>1363</v>
      </c>
      <c r="D194" s="291" t="s">
        <v>1366</v>
      </c>
      <c r="E194" s="291" t="s">
        <v>716</v>
      </c>
      <c r="F194" s="291" t="s">
        <v>249</v>
      </c>
      <c r="G194" s="292">
        <v>708000</v>
      </c>
      <c r="H194" s="292">
        <v>0</v>
      </c>
      <c r="I194" s="292">
        <v>0</v>
      </c>
      <c r="J194" s="293">
        <v>0</v>
      </c>
      <c r="K194" s="294">
        <v>0</v>
      </c>
    </row>
    <row r="195" spans="1:11" ht="34.5" customHeight="1" x14ac:dyDescent="0.3">
      <c r="A195" s="290" t="s">
        <v>327</v>
      </c>
      <c r="B195" s="291" t="s">
        <v>232</v>
      </c>
      <c r="C195" s="291" t="s">
        <v>1363</v>
      </c>
      <c r="D195" s="291" t="s">
        <v>1366</v>
      </c>
      <c r="E195" s="291" t="s">
        <v>716</v>
      </c>
      <c r="F195" s="291" t="s">
        <v>257</v>
      </c>
      <c r="G195" s="292">
        <v>708000</v>
      </c>
      <c r="H195" s="292">
        <v>0</v>
      </c>
      <c r="I195" s="292">
        <v>0</v>
      </c>
      <c r="J195" s="293">
        <v>0</v>
      </c>
      <c r="K195" s="294">
        <v>0</v>
      </c>
    </row>
    <row r="196" spans="1:11" ht="79.5" customHeight="1" x14ac:dyDescent="0.3">
      <c r="A196" s="290" t="s">
        <v>717</v>
      </c>
      <c r="B196" s="291" t="s">
        <v>232</v>
      </c>
      <c r="C196" s="291" t="s">
        <v>1363</v>
      </c>
      <c r="D196" s="291" t="s">
        <v>1366</v>
      </c>
      <c r="E196" s="291" t="s">
        <v>718</v>
      </c>
      <c r="F196" s="291"/>
      <c r="G196" s="292">
        <v>595000</v>
      </c>
      <c r="H196" s="292">
        <v>0</v>
      </c>
      <c r="I196" s="292">
        <v>0</v>
      </c>
      <c r="J196" s="293">
        <v>0</v>
      </c>
      <c r="K196" s="294">
        <v>0</v>
      </c>
    </row>
    <row r="197" spans="1:11" ht="113.25" customHeight="1" x14ac:dyDescent="0.3">
      <c r="A197" s="290" t="s">
        <v>326</v>
      </c>
      <c r="B197" s="291" t="s">
        <v>232</v>
      </c>
      <c r="C197" s="291" t="s">
        <v>1363</v>
      </c>
      <c r="D197" s="291" t="s">
        <v>1366</v>
      </c>
      <c r="E197" s="291" t="s">
        <v>718</v>
      </c>
      <c r="F197" s="291" t="s">
        <v>249</v>
      </c>
      <c r="G197" s="292">
        <v>595000</v>
      </c>
      <c r="H197" s="292">
        <v>0</v>
      </c>
      <c r="I197" s="292">
        <v>0</v>
      </c>
      <c r="J197" s="293">
        <v>0</v>
      </c>
      <c r="K197" s="294">
        <v>0</v>
      </c>
    </row>
    <row r="198" spans="1:11" ht="34.5" customHeight="1" x14ac:dyDescent="0.3">
      <c r="A198" s="290" t="s">
        <v>327</v>
      </c>
      <c r="B198" s="291" t="s">
        <v>232</v>
      </c>
      <c r="C198" s="291" t="s">
        <v>1363</v>
      </c>
      <c r="D198" s="291" t="s">
        <v>1366</v>
      </c>
      <c r="E198" s="291" t="s">
        <v>718</v>
      </c>
      <c r="F198" s="291" t="s">
        <v>257</v>
      </c>
      <c r="G198" s="292">
        <v>595000</v>
      </c>
      <c r="H198" s="292">
        <v>0</v>
      </c>
      <c r="I198" s="292">
        <v>0</v>
      </c>
      <c r="J198" s="293">
        <v>0</v>
      </c>
      <c r="K198" s="294">
        <v>0</v>
      </c>
    </row>
    <row r="199" spans="1:11" ht="45.75" customHeight="1" x14ac:dyDescent="0.3">
      <c r="A199" s="290" t="s">
        <v>931</v>
      </c>
      <c r="B199" s="291" t="s">
        <v>232</v>
      </c>
      <c r="C199" s="291" t="s">
        <v>1363</v>
      </c>
      <c r="D199" s="291" t="s">
        <v>1366</v>
      </c>
      <c r="E199" s="291" t="s">
        <v>375</v>
      </c>
      <c r="F199" s="291"/>
      <c r="G199" s="292">
        <v>413257800</v>
      </c>
      <c r="H199" s="292">
        <v>431139550</v>
      </c>
      <c r="I199" s="292">
        <v>427942950.23000002</v>
      </c>
      <c r="J199" s="293">
        <v>103.5535083015977</v>
      </c>
      <c r="K199" s="294">
        <v>99.258569581473097</v>
      </c>
    </row>
    <row r="200" spans="1:11" ht="45.75" customHeight="1" x14ac:dyDescent="0.3">
      <c r="A200" s="290" t="s">
        <v>956</v>
      </c>
      <c r="B200" s="291" t="s">
        <v>232</v>
      </c>
      <c r="C200" s="291" t="s">
        <v>1363</v>
      </c>
      <c r="D200" s="291" t="s">
        <v>1366</v>
      </c>
      <c r="E200" s="291" t="s">
        <v>957</v>
      </c>
      <c r="F200" s="291"/>
      <c r="G200" s="292">
        <v>600000</v>
      </c>
      <c r="H200" s="292">
        <v>600000</v>
      </c>
      <c r="I200" s="292">
        <v>427701</v>
      </c>
      <c r="J200" s="293">
        <v>71.283500000000004</v>
      </c>
      <c r="K200" s="294">
        <v>71.283500000000004</v>
      </c>
    </row>
    <row r="201" spans="1:11" ht="57" customHeight="1" x14ac:dyDescent="0.3">
      <c r="A201" s="290" t="s">
        <v>958</v>
      </c>
      <c r="B201" s="291" t="s">
        <v>232</v>
      </c>
      <c r="C201" s="291" t="s">
        <v>1363</v>
      </c>
      <c r="D201" s="291" t="s">
        <v>1366</v>
      </c>
      <c r="E201" s="291" t="s">
        <v>959</v>
      </c>
      <c r="F201" s="291"/>
      <c r="G201" s="292">
        <v>600000</v>
      </c>
      <c r="H201" s="292">
        <v>600000</v>
      </c>
      <c r="I201" s="292">
        <v>427701</v>
      </c>
      <c r="J201" s="293">
        <v>71.283500000000004</v>
      </c>
      <c r="K201" s="294">
        <v>71.283500000000004</v>
      </c>
    </row>
    <row r="202" spans="1:11" ht="192" customHeight="1" x14ac:dyDescent="0.3">
      <c r="A202" s="290" t="s">
        <v>719</v>
      </c>
      <c r="B202" s="291" t="s">
        <v>232</v>
      </c>
      <c r="C202" s="291" t="s">
        <v>1363</v>
      </c>
      <c r="D202" s="291" t="s">
        <v>1366</v>
      </c>
      <c r="E202" s="291" t="s">
        <v>720</v>
      </c>
      <c r="F202" s="291"/>
      <c r="G202" s="292">
        <v>600000</v>
      </c>
      <c r="H202" s="292">
        <v>600000</v>
      </c>
      <c r="I202" s="292">
        <v>427701</v>
      </c>
      <c r="J202" s="293">
        <v>71.283500000000004</v>
      </c>
      <c r="K202" s="294">
        <v>71.283500000000004</v>
      </c>
    </row>
    <row r="203" spans="1:11" ht="45.75" customHeight="1" x14ac:dyDescent="0.3">
      <c r="A203" s="290" t="s">
        <v>329</v>
      </c>
      <c r="B203" s="291" t="s">
        <v>232</v>
      </c>
      <c r="C203" s="291" t="s">
        <v>1363</v>
      </c>
      <c r="D203" s="291" t="s">
        <v>1366</v>
      </c>
      <c r="E203" s="291" t="s">
        <v>720</v>
      </c>
      <c r="F203" s="291" t="s">
        <v>330</v>
      </c>
      <c r="G203" s="292">
        <v>600000</v>
      </c>
      <c r="H203" s="292">
        <v>600000</v>
      </c>
      <c r="I203" s="292">
        <v>427701</v>
      </c>
      <c r="J203" s="293">
        <v>71.283500000000004</v>
      </c>
      <c r="K203" s="294">
        <v>71.283500000000004</v>
      </c>
    </row>
    <row r="204" spans="1:11" ht="45.75" customHeight="1" x14ac:dyDescent="0.3">
      <c r="A204" s="290" t="s">
        <v>331</v>
      </c>
      <c r="B204" s="291" t="s">
        <v>232</v>
      </c>
      <c r="C204" s="291" t="s">
        <v>1363</v>
      </c>
      <c r="D204" s="291" t="s">
        <v>1366</v>
      </c>
      <c r="E204" s="291" t="s">
        <v>720</v>
      </c>
      <c r="F204" s="291" t="s">
        <v>332</v>
      </c>
      <c r="G204" s="292">
        <v>600000</v>
      </c>
      <c r="H204" s="292">
        <v>600000</v>
      </c>
      <c r="I204" s="292">
        <v>427701</v>
      </c>
      <c r="J204" s="293">
        <v>71.283500000000004</v>
      </c>
      <c r="K204" s="294">
        <v>71.283500000000004</v>
      </c>
    </row>
    <row r="205" spans="1:11" ht="23.25" customHeight="1" x14ac:dyDescent="0.3">
      <c r="A205" s="290" t="s">
        <v>446</v>
      </c>
      <c r="B205" s="291" t="s">
        <v>232</v>
      </c>
      <c r="C205" s="291" t="s">
        <v>1363</v>
      </c>
      <c r="D205" s="291" t="s">
        <v>1366</v>
      </c>
      <c r="E205" s="291" t="s">
        <v>932</v>
      </c>
      <c r="F205" s="291"/>
      <c r="G205" s="292">
        <v>412657800</v>
      </c>
      <c r="H205" s="292">
        <v>430539550</v>
      </c>
      <c r="I205" s="292">
        <v>427515249.23000002</v>
      </c>
      <c r="J205" s="293">
        <v>103.60042854636458</v>
      </c>
      <c r="K205" s="294">
        <v>99.297555643842713</v>
      </c>
    </row>
    <row r="206" spans="1:11" ht="57" customHeight="1" x14ac:dyDescent="0.3">
      <c r="A206" s="290" t="s">
        <v>344</v>
      </c>
      <c r="B206" s="291" t="s">
        <v>232</v>
      </c>
      <c r="C206" s="291" t="s">
        <v>1363</v>
      </c>
      <c r="D206" s="291" t="s">
        <v>1366</v>
      </c>
      <c r="E206" s="291" t="s">
        <v>933</v>
      </c>
      <c r="F206" s="291"/>
      <c r="G206" s="292">
        <v>412657800</v>
      </c>
      <c r="H206" s="292">
        <v>430539550</v>
      </c>
      <c r="I206" s="292">
        <v>427515249.23000002</v>
      </c>
      <c r="J206" s="293">
        <v>103.60042854636458</v>
      </c>
      <c r="K206" s="294">
        <v>99.297555643842713</v>
      </c>
    </row>
    <row r="207" spans="1:11" ht="23.25" customHeight="1" x14ac:dyDescent="0.3">
      <c r="A207" s="290" t="s">
        <v>721</v>
      </c>
      <c r="B207" s="291" t="s">
        <v>232</v>
      </c>
      <c r="C207" s="291" t="s">
        <v>1363</v>
      </c>
      <c r="D207" s="291" t="s">
        <v>1366</v>
      </c>
      <c r="E207" s="291" t="s">
        <v>722</v>
      </c>
      <c r="F207" s="291"/>
      <c r="G207" s="292">
        <v>411537800</v>
      </c>
      <c r="H207" s="292">
        <v>429419550</v>
      </c>
      <c r="I207" s="292">
        <v>426464936.37</v>
      </c>
      <c r="J207" s="293">
        <v>103.62716046253833</v>
      </c>
      <c r="K207" s="294">
        <v>99.311951766052573</v>
      </c>
    </row>
    <row r="208" spans="1:11" ht="113.25" customHeight="1" x14ac:dyDescent="0.3">
      <c r="A208" s="290" t="s">
        <v>326</v>
      </c>
      <c r="B208" s="291" t="s">
        <v>232</v>
      </c>
      <c r="C208" s="291" t="s">
        <v>1363</v>
      </c>
      <c r="D208" s="291" t="s">
        <v>1366</v>
      </c>
      <c r="E208" s="291" t="s">
        <v>722</v>
      </c>
      <c r="F208" s="291" t="s">
        <v>249</v>
      </c>
      <c r="G208" s="292">
        <v>382274600</v>
      </c>
      <c r="H208" s="292">
        <v>400609200</v>
      </c>
      <c r="I208" s="292">
        <v>400281213.06</v>
      </c>
      <c r="J208" s="293">
        <v>104.71038699929318</v>
      </c>
      <c r="K208" s="294">
        <v>99.918127956122831</v>
      </c>
    </row>
    <row r="209" spans="1:11" ht="34.5" customHeight="1" x14ac:dyDescent="0.3">
      <c r="A209" s="290" t="s">
        <v>327</v>
      </c>
      <c r="B209" s="291" t="s">
        <v>232</v>
      </c>
      <c r="C209" s="291" t="s">
        <v>1363</v>
      </c>
      <c r="D209" s="291" t="s">
        <v>1366</v>
      </c>
      <c r="E209" s="291" t="s">
        <v>722</v>
      </c>
      <c r="F209" s="291" t="s">
        <v>257</v>
      </c>
      <c r="G209" s="292">
        <v>382274600</v>
      </c>
      <c r="H209" s="292">
        <v>400609200</v>
      </c>
      <c r="I209" s="292">
        <v>400281213.06</v>
      </c>
      <c r="J209" s="293">
        <v>104.71038699929318</v>
      </c>
      <c r="K209" s="294">
        <v>99.918127956122831</v>
      </c>
    </row>
    <row r="210" spans="1:11" ht="45.75" customHeight="1" x14ac:dyDescent="0.3">
      <c r="A210" s="290" t="s">
        <v>329</v>
      </c>
      <c r="B210" s="291" t="s">
        <v>232</v>
      </c>
      <c r="C210" s="291" t="s">
        <v>1363</v>
      </c>
      <c r="D210" s="291" t="s">
        <v>1366</v>
      </c>
      <c r="E210" s="291" t="s">
        <v>722</v>
      </c>
      <c r="F210" s="291" t="s">
        <v>330</v>
      </c>
      <c r="G210" s="292">
        <v>20033200</v>
      </c>
      <c r="H210" s="292">
        <v>19438200</v>
      </c>
      <c r="I210" s="292">
        <v>16880522.73</v>
      </c>
      <c r="J210" s="293">
        <v>84.262737505740475</v>
      </c>
      <c r="K210" s="294">
        <v>86.842005586937063</v>
      </c>
    </row>
    <row r="211" spans="1:11" ht="45.75" customHeight="1" x14ac:dyDescent="0.3">
      <c r="A211" s="290" t="s">
        <v>331</v>
      </c>
      <c r="B211" s="291" t="s">
        <v>232</v>
      </c>
      <c r="C211" s="291" t="s">
        <v>1363</v>
      </c>
      <c r="D211" s="291" t="s">
        <v>1366</v>
      </c>
      <c r="E211" s="291" t="s">
        <v>722</v>
      </c>
      <c r="F211" s="291" t="s">
        <v>332</v>
      </c>
      <c r="G211" s="292">
        <v>20033200</v>
      </c>
      <c r="H211" s="292">
        <v>19438200</v>
      </c>
      <c r="I211" s="292">
        <v>16880522.73</v>
      </c>
      <c r="J211" s="293">
        <v>84.262737505740475</v>
      </c>
      <c r="K211" s="294">
        <v>86.842005586937063</v>
      </c>
    </row>
    <row r="212" spans="1:11" ht="23.25" customHeight="1" x14ac:dyDescent="0.3">
      <c r="A212" s="290" t="s">
        <v>333</v>
      </c>
      <c r="B212" s="291" t="s">
        <v>232</v>
      </c>
      <c r="C212" s="291" t="s">
        <v>1363</v>
      </c>
      <c r="D212" s="291" t="s">
        <v>1366</v>
      </c>
      <c r="E212" s="291" t="s">
        <v>722</v>
      </c>
      <c r="F212" s="291" t="s">
        <v>334</v>
      </c>
      <c r="G212" s="292">
        <v>9230000</v>
      </c>
      <c r="H212" s="292">
        <v>9372150</v>
      </c>
      <c r="I212" s="292">
        <v>9303200.5800000001</v>
      </c>
      <c r="J212" s="293">
        <v>100.79307237269772</v>
      </c>
      <c r="K212" s="294">
        <v>99.264315872025094</v>
      </c>
    </row>
    <row r="213" spans="1:11" ht="23.25" customHeight="1" x14ac:dyDescent="0.3">
      <c r="A213" s="290" t="s">
        <v>335</v>
      </c>
      <c r="B213" s="291" t="s">
        <v>232</v>
      </c>
      <c r="C213" s="291" t="s">
        <v>1363</v>
      </c>
      <c r="D213" s="291" t="s">
        <v>1366</v>
      </c>
      <c r="E213" s="291" t="s">
        <v>722</v>
      </c>
      <c r="F213" s="291" t="s">
        <v>336</v>
      </c>
      <c r="G213" s="292">
        <v>9230000</v>
      </c>
      <c r="H213" s="292">
        <v>9372150</v>
      </c>
      <c r="I213" s="292">
        <v>9303200.5800000001</v>
      </c>
      <c r="J213" s="293">
        <v>100.79307237269772</v>
      </c>
      <c r="K213" s="294">
        <v>99.264315872025094</v>
      </c>
    </row>
    <row r="214" spans="1:11" ht="45.75" customHeight="1" x14ac:dyDescent="0.3">
      <c r="A214" s="290" t="s">
        <v>723</v>
      </c>
      <c r="B214" s="291" t="s">
        <v>232</v>
      </c>
      <c r="C214" s="291" t="s">
        <v>1363</v>
      </c>
      <c r="D214" s="291" t="s">
        <v>1366</v>
      </c>
      <c r="E214" s="291" t="s">
        <v>724</v>
      </c>
      <c r="F214" s="291"/>
      <c r="G214" s="292">
        <v>320000</v>
      </c>
      <c r="H214" s="292">
        <v>320000</v>
      </c>
      <c r="I214" s="292">
        <v>314436.86</v>
      </c>
      <c r="J214" s="293">
        <v>98.261518749999993</v>
      </c>
      <c r="K214" s="294">
        <v>98.261518749999993</v>
      </c>
    </row>
    <row r="215" spans="1:11" ht="45.75" customHeight="1" x14ac:dyDescent="0.3">
      <c r="A215" s="290" t="s">
        <v>329</v>
      </c>
      <c r="B215" s="291" t="s">
        <v>232</v>
      </c>
      <c r="C215" s="291" t="s">
        <v>1363</v>
      </c>
      <c r="D215" s="291" t="s">
        <v>1366</v>
      </c>
      <c r="E215" s="291" t="s">
        <v>724</v>
      </c>
      <c r="F215" s="291" t="s">
        <v>330</v>
      </c>
      <c r="G215" s="292">
        <v>320000</v>
      </c>
      <c r="H215" s="292">
        <v>320000</v>
      </c>
      <c r="I215" s="292">
        <v>314436.86</v>
      </c>
      <c r="J215" s="293">
        <v>98.261518749999993</v>
      </c>
      <c r="K215" s="294">
        <v>98.261518749999993</v>
      </c>
    </row>
    <row r="216" spans="1:11" ht="45.75" customHeight="1" x14ac:dyDescent="0.3">
      <c r="A216" s="290" t="s">
        <v>331</v>
      </c>
      <c r="B216" s="291" t="s">
        <v>232</v>
      </c>
      <c r="C216" s="291" t="s">
        <v>1363</v>
      </c>
      <c r="D216" s="291" t="s">
        <v>1366</v>
      </c>
      <c r="E216" s="291" t="s">
        <v>724</v>
      </c>
      <c r="F216" s="291" t="s">
        <v>332</v>
      </c>
      <c r="G216" s="292">
        <v>320000</v>
      </c>
      <c r="H216" s="292">
        <v>320000</v>
      </c>
      <c r="I216" s="292">
        <v>314436.86</v>
      </c>
      <c r="J216" s="293">
        <v>98.261518749999993</v>
      </c>
      <c r="K216" s="294">
        <v>98.261518749999993</v>
      </c>
    </row>
    <row r="217" spans="1:11" ht="23.25" customHeight="1" x14ac:dyDescent="0.3">
      <c r="A217" s="290" t="s">
        <v>725</v>
      </c>
      <c r="B217" s="291" t="s">
        <v>232</v>
      </c>
      <c r="C217" s="291" t="s">
        <v>1363</v>
      </c>
      <c r="D217" s="291" t="s">
        <v>1366</v>
      </c>
      <c r="E217" s="291" t="s">
        <v>726</v>
      </c>
      <c r="F217" s="291"/>
      <c r="G217" s="292">
        <v>800000</v>
      </c>
      <c r="H217" s="292">
        <v>800000</v>
      </c>
      <c r="I217" s="292">
        <v>735876</v>
      </c>
      <c r="J217" s="293">
        <v>91.984499999999997</v>
      </c>
      <c r="K217" s="294">
        <v>91.984499999999997</v>
      </c>
    </row>
    <row r="218" spans="1:11" ht="23.25" customHeight="1" x14ac:dyDescent="0.3">
      <c r="A218" s="290" t="s">
        <v>333</v>
      </c>
      <c r="B218" s="291" t="s">
        <v>232</v>
      </c>
      <c r="C218" s="291" t="s">
        <v>1363</v>
      </c>
      <c r="D218" s="291" t="s">
        <v>1366</v>
      </c>
      <c r="E218" s="291" t="s">
        <v>726</v>
      </c>
      <c r="F218" s="291" t="s">
        <v>334</v>
      </c>
      <c r="G218" s="292">
        <v>800000</v>
      </c>
      <c r="H218" s="292">
        <v>800000</v>
      </c>
      <c r="I218" s="292">
        <v>735876</v>
      </c>
      <c r="J218" s="293">
        <v>91.984499999999997</v>
      </c>
      <c r="K218" s="294">
        <v>91.984499999999997</v>
      </c>
    </row>
    <row r="219" spans="1:11" ht="23.25" customHeight="1" x14ac:dyDescent="0.3">
      <c r="A219" s="290" t="s">
        <v>335</v>
      </c>
      <c r="B219" s="291" t="s">
        <v>232</v>
      </c>
      <c r="C219" s="291" t="s">
        <v>1363</v>
      </c>
      <c r="D219" s="291" t="s">
        <v>1366</v>
      </c>
      <c r="E219" s="291" t="s">
        <v>726</v>
      </c>
      <c r="F219" s="291" t="s">
        <v>336</v>
      </c>
      <c r="G219" s="292">
        <v>800000</v>
      </c>
      <c r="H219" s="292">
        <v>800000</v>
      </c>
      <c r="I219" s="292">
        <v>735876</v>
      </c>
      <c r="J219" s="293">
        <v>91.984499999999997</v>
      </c>
      <c r="K219" s="294">
        <v>91.984499999999997</v>
      </c>
    </row>
    <row r="220" spans="1:11" ht="34.5" customHeight="1" x14ac:dyDescent="0.3">
      <c r="A220" s="290" t="s">
        <v>960</v>
      </c>
      <c r="B220" s="291" t="s">
        <v>232</v>
      </c>
      <c r="C220" s="291" t="s">
        <v>1363</v>
      </c>
      <c r="D220" s="291" t="s">
        <v>1366</v>
      </c>
      <c r="E220" s="291" t="s">
        <v>409</v>
      </c>
      <c r="F220" s="291"/>
      <c r="G220" s="292">
        <v>5057000</v>
      </c>
      <c r="H220" s="292">
        <v>4013000</v>
      </c>
      <c r="I220" s="292">
        <v>3164338.84</v>
      </c>
      <c r="J220" s="293">
        <v>62.573439588688942</v>
      </c>
      <c r="K220" s="294">
        <v>78.85220134562671</v>
      </c>
    </row>
    <row r="221" spans="1:11" ht="79.5" customHeight="1" x14ac:dyDescent="0.3">
      <c r="A221" s="290" t="s">
        <v>961</v>
      </c>
      <c r="B221" s="291" t="s">
        <v>232</v>
      </c>
      <c r="C221" s="291" t="s">
        <v>1363</v>
      </c>
      <c r="D221" s="291" t="s">
        <v>1366</v>
      </c>
      <c r="E221" s="291" t="s">
        <v>411</v>
      </c>
      <c r="F221" s="291"/>
      <c r="G221" s="292">
        <v>5057000</v>
      </c>
      <c r="H221" s="292">
        <v>4013000</v>
      </c>
      <c r="I221" s="292">
        <v>3164338.84</v>
      </c>
      <c r="J221" s="293">
        <v>62.573439588688942</v>
      </c>
      <c r="K221" s="294">
        <v>78.85220134562671</v>
      </c>
    </row>
    <row r="222" spans="1:11" ht="34.5" customHeight="1" x14ac:dyDescent="0.3">
      <c r="A222" s="290" t="s">
        <v>962</v>
      </c>
      <c r="B222" s="291" t="s">
        <v>232</v>
      </c>
      <c r="C222" s="291" t="s">
        <v>1363</v>
      </c>
      <c r="D222" s="291" t="s">
        <v>1366</v>
      </c>
      <c r="E222" s="291" t="s">
        <v>412</v>
      </c>
      <c r="F222" s="291"/>
      <c r="G222" s="292">
        <v>4807000</v>
      </c>
      <c r="H222" s="292">
        <v>3763000</v>
      </c>
      <c r="I222" s="292">
        <v>2938566.84</v>
      </c>
      <c r="J222" s="293">
        <v>61.130993135011437</v>
      </c>
      <c r="K222" s="294">
        <v>78.091066702099383</v>
      </c>
    </row>
    <row r="223" spans="1:11" ht="23.25" customHeight="1" x14ac:dyDescent="0.3">
      <c r="A223" s="290" t="s">
        <v>727</v>
      </c>
      <c r="B223" s="291" t="s">
        <v>232</v>
      </c>
      <c r="C223" s="291" t="s">
        <v>1363</v>
      </c>
      <c r="D223" s="291" t="s">
        <v>1366</v>
      </c>
      <c r="E223" s="291" t="s">
        <v>728</v>
      </c>
      <c r="F223" s="291"/>
      <c r="G223" s="292">
        <v>4807000</v>
      </c>
      <c r="H223" s="292">
        <v>3763000</v>
      </c>
      <c r="I223" s="292">
        <v>2938566.84</v>
      </c>
      <c r="J223" s="293">
        <v>61.130993135011437</v>
      </c>
      <c r="K223" s="294">
        <v>78.091066702099383</v>
      </c>
    </row>
    <row r="224" spans="1:11" ht="45.75" customHeight="1" x14ac:dyDescent="0.3">
      <c r="A224" s="290" t="s">
        <v>329</v>
      </c>
      <c r="B224" s="291" t="s">
        <v>232</v>
      </c>
      <c r="C224" s="291" t="s">
        <v>1363</v>
      </c>
      <c r="D224" s="291" t="s">
        <v>1366</v>
      </c>
      <c r="E224" s="291" t="s">
        <v>728</v>
      </c>
      <c r="F224" s="291" t="s">
        <v>330</v>
      </c>
      <c r="G224" s="292">
        <v>4807000</v>
      </c>
      <c r="H224" s="292">
        <v>3763000</v>
      </c>
      <c r="I224" s="292">
        <v>2938566.84</v>
      </c>
      <c r="J224" s="293">
        <v>61.130993135011437</v>
      </c>
      <c r="K224" s="294">
        <v>78.091066702099383</v>
      </c>
    </row>
    <row r="225" spans="1:11" ht="45.75" customHeight="1" x14ac:dyDescent="0.3">
      <c r="A225" s="290" t="s">
        <v>331</v>
      </c>
      <c r="B225" s="291" t="s">
        <v>232</v>
      </c>
      <c r="C225" s="291" t="s">
        <v>1363</v>
      </c>
      <c r="D225" s="291" t="s">
        <v>1366</v>
      </c>
      <c r="E225" s="291" t="s">
        <v>728</v>
      </c>
      <c r="F225" s="291" t="s">
        <v>332</v>
      </c>
      <c r="G225" s="292">
        <v>4807000</v>
      </c>
      <c r="H225" s="292">
        <v>3763000</v>
      </c>
      <c r="I225" s="292">
        <v>2938566.84</v>
      </c>
      <c r="J225" s="293">
        <v>61.130993135011437</v>
      </c>
      <c r="K225" s="294">
        <v>78.091066702099383</v>
      </c>
    </row>
    <row r="226" spans="1:11" ht="34.5" customHeight="1" x14ac:dyDescent="0.3">
      <c r="A226" s="290" t="s">
        <v>963</v>
      </c>
      <c r="B226" s="291" t="s">
        <v>232</v>
      </c>
      <c r="C226" s="291" t="s">
        <v>1363</v>
      </c>
      <c r="D226" s="291" t="s">
        <v>1366</v>
      </c>
      <c r="E226" s="291" t="s">
        <v>413</v>
      </c>
      <c r="F226" s="291"/>
      <c r="G226" s="292">
        <v>250000</v>
      </c>
      <c r="H226" s="292">
        <v>250000</v>
      </c>
      <c r="I226" s="292">
        <v>225772</v>
      </c>
      <c r="J226" s="293">
        <v>90.308800000000005</v>
      </c>
      <c r="K226" s="294">
        <v>90.308800000000005</v>
      </c>
    </row>
    <row r="227" spans="1:11" ht="23.25" customHeight="1" x14ac:dyDescent="0.3">
      <c r="A227" s="290" t="s">
        <v>729</v>
      </c>
      <c r="B227" s="291" t="s">
        <v>232</v>
      </c>
      <c r="C227" s="291" t="s">
        <v>1363</v>
      </c>
      <c r="D227" s="291" t="s">
        <v>1366</v>
      </c>
      <c r="E227" s="291" t="s">
        <v>730</v>
      </c>
      <c r="F227" s="291"/>
      <c r="G227" s="292">
        <v>250000</v>
      </c>
      <c r="H227" s="292">
        <v>250000</v>
      </c>
      <c r="I227" s="292">
        <v>225772</v>
      </c>
      <c r="J227" s="293">
        <v>90.308800000000005</v>
      </c>
      <c r="K227" s="294">
        <v>90.308800000000005</v>
      </c>
    </row>
    <row r="228" spans="1:11" ht="45.75" customHeight="1" x14ac:dyDescent="0.3">
      <c r="A228" s="290" t="s">
        <v>329</v>
      </c>
      <c r="B228" s="291" t="s">
        <v>232</v>
      </c>
      <c r="C228" s="291" t="s">
        <v>1363</v>
      </c>
      <c r="D228" s="291" t="s">
        <v>1366</v>
      </c>
      <c r="E228" s="291" t="s">
        <v>730</v>
      </c>
      <c r="F228" s="291" t="s">
        <v>330</v>
      </c>
      <c r="G228" s="292">
        <v>250000</v>
      </c>
      <c r="H228" s="292">
        <v>250000</v>
      </c>
      <c r="I228" s="292">
        <v>225772</v>
      </c>
      <c r="J228" s="293">
        <v>90.308800000000005</v>
      </c>
      <c r="K228" s="294">
        <v>90.308800000000005</v>
      </c>
    </row>
    <row r="229" spans="1:11" ht="45.75" customHeight="1" x14ac:dyDescent="0.3">
      <c r="A229" s="290" t="s">
        <v>331</v>
      </c>
      <c r="B229" s="291" t="s">
        <v>232</v>
      </c>
      <c r="C229" s="291" t="s">
        <v>1363</v>
      </c>
      <c r="D229" s="291" t="s">
        <v>1366</v>
      </c>
      <c r="E229" s="291" t="s">
        <v>730</v>
      </c>
      <c r="F229" s="291" t="s">
        <v>332</v>
      </c>
      <c r="G229" s="292">
        <v>250000</v>
      </c>
      <c r="H229" s="292">
        <v>250000</v>
      </c>
      <c r="I229" s="292">
        <v>225772</v>
      </c>
      <c r="J229" s="293">
        <v>90.308800000000005</v>
      </c>
      <c r="K229" s="294">
        <v>90.308800000000005</v>
      </c>
    </row>
    <row r="230" spans="1:11" ht="34.5" customHeight="1" x14ac:dyDescent="0.3">
      <c r="A230" s="290" t="s">
        <v>964</v>
      </c>
      <c r="B230" s="291" t="s">
        <v>232</v>
      </c>
      <c r="C230" s="291" t="s">
        <v>1363</v>
      </c>
      <c r="D230" s="291" t="s">
        <v>1366</v>
      </c>
      <c r="E230" s="291" t="s">
        <v>965</v>
      </c>
      <c r="F230" s="291"/>
      <c r="G230" s="292">
        <v>6832300</v>
      </c>
      <c r="H230" s="292">
        <v>7325300</v>
      </c>
      <c r="I230" s="292">
        <v>5929279.1299999999</v>
      </c>
      <c r="J230" s="293">
        <v>86.78306178007405</v>
      </c>
      <c r="K230" s="294">
        <v>80.942475120472878</v>
      </c>
    </row>
    <row r="231" spans="1:11" ht="34.5" customHeight="1" x14ac:dyDescent="0.3">
      <c r="A231" s="290" t="s">
        <v>1370</v>
      </c>
      <c r="B231" s="291" t="s">
        <v>232</v>
      </c>
      <c r="C231" s="291" t="s">
        <v>1363</v>
      </c>
      <c r="D231" s="291" t="s">
        <v>1366</v>
      </c>
      <c r="E231" s="291" t="s">
        <v>966</v>
      </c>
      <c r="F231" s="291"/>
      <c r="G231" s="292">
        <v>6832300</v>
      </c>
      <c r="H231" s="292">
        <v>7325300</v>
      </c>
      <c r="I231" s="292">
        <v>5929279.1299999999</v>
      </c>
      <c r="J231" s="293">
        <v>86.78306178007405</v>
      </c>
      <c r="K231" s="294">
        <v>80.942475120472878</v>
      </c>
    </row>
    <row r="232" spans="1:11" ht="124.5" customHeight="1" x14ac:dyDescent="0.3">
      <c r="A232" s="290" t="s">
        <v>1371</v>
      </c>
      <c r="B232" s="291" t="s">
        <v>232</v>
      </c>
      <c r="C232" s="291" t="s">
        <v>1363</v>
      </c>
      <c r="D232" s="291" t="s">
        <v>1366</v>
      </c>
      <c r="E232" s="291" t="s">
        <v>967</v>
      </c>
      <c r="F232" s="291"/>
      <c r="G232" s="292">
        <v>6832300</v>
      </c>
      <c r="H232" s="292">
        <v>7325300</v>
      </c>
      <c r="I232" s="292">
        <v>5929279.1299999999</v>
      </c>
      <c r="J232" s="293">
        <v>86.78306178007405</v>
      </c>
      <c r="K232" s="294">
        <v>80.942475120472878</v>
      </c>
    </row>
    <row r="233" spans="1:11" ht="282" customHeight="1" x14ac:dyDescent="0.3">
      <c r="A233" s="290" t="s">
        <v>731</v>
      </c>
      <c r="B233" s="291" t="s">
        <v>232</v>
      </c>
      <c r="C233" s="291" t="s">
        <v>1363</v>
      </c>
      <c r="D233" s="291" t="s">
        <v>1366</v>
      </c>
      <c r="E233" s="291" t="s">
        <v>732</v>
      </c>
      <c r="F233" s="291"/>
      <c r="G233" s="292">
        <v>3953000</v>
      </c>
      <c r="H233" s="292">
        <v>4446000</v>
      </c>
      <c r="I233" s="292">
        <v>4364858.66</v>
      </c>
      <c r="J233" s="293">
        <v>110.41888843916014</v>
      </c>
      <c r="K233" s="294">
        <v>98.174958614484936</v>
      </c>
    </row>
    <row r="234" spans="1:11" ht="113.25" customHeight="1" x14ac:dyDescent="0.3">
      <c r="A234" s="290" t="s">
        <v>326</v>
      </c>
      <c r="B234" s="291" t="s">
        <v>232</v>
      </c>
      <c r="C234" s="291" t="s">
        <v>1363</v>
      </c>
      <c r="D234" s="291" t="s">
        <v>1366</v>
      </c>
      <c r="E234" s="291" t="s">
        <v>732</v>
      </c>
      <c r="F234" s="291" t="s">
        <v>249</v>
      </c>
      <c r="G234" s="292">
        <v>3953000</v>
      </c>
      <c r="H234" s="292">
        <v>3528900</v>
      </c>
      <c r="I234" s="292">
        <v>3478900</v>
      </c>
      <c r="J234" s="293">
        <v>88.006577283076155</v>
      </c>
      <c r="K234" s="294">
        <v>98.583127886876937</v>
      </c>
    </row>
    <row r="235" spans="1:11" ht="34.5" customHeight="1" x14ac:dyDescent="0.3">
      <c r="A235" s="290" t="s">
        <v>327</v>
      </c>
      <c r="B235" s="291" t="s">
        <v>232</v>
      </c>
      <c r="C235" s="291" t="s">
        <v>1363</v>
      </c>
      <c r="D235" s="291" t="s">
        <v>1366</v>
      </c>
      <c r="E235" s="291" t="s">
        <v>732</v>
      </c>
      <c r="F235" s="291" t="s">
        <v>257</v>
      </c>
      <c r="G235" s="292">
        <v>3953000</v>
      </c>
      <c r="H235" s="292">
        <v>3528900</v>
      </c>
      <c r="I235" s="292">
        <v>3478900</v>
      </c>
      <c r="J235" s="293">
        <v>88.006577283076155</v>
      </c>
      <c r="K235" s="294">
        <v>98.583127886876937</v>
      </c>
    </row>
    <row r="236" spans="1:11" ht="45.75" customHeight="1" x14ac:dyDescent="0.3">
      <c r="A236" s="290" t="s">
        <v>329</v>
      </c>
      <c r="B236" s="291" t="s">
        <v>232</v>
      </c>
      <c r="C236" s="291" t="s">
        <v>1363</v>
      </c>
      <c r="D236" s="291" t="s">
        <v>1366</v>
      </c>
      <c r="E236" s="291" t="s">
        <v>732</v>
      </c>
      <c r="F236" s="291" t="s">
        <v>330</v>
      </c>
      <c r="G236" s="292">
        <v>0</v>
      </c>
      <c r="H236" s="292">
        <v>917100</v>
      </c>
      <c r="I236" s="292">
        <v>885958.66</v>
      </c>
      <c r="J236" s="293">
        <v>0</v>
      </c>
      <c r="K236" s="294">
        <v>96.6043681168902</v>
      </c>
    </row>
    <row r="237" spans="1:11" ht="45.75" customHeight="1" x14ac:dyDescent="0.3">
      <c r="A237" s="290" t="s">
        <v>331</v>
      </c>
      <c r="B237" s="291" t="s">
        <v>232</v>
      </c>
      <c r="C237" s="291" t="s">
        <v>1363</v>
      </c>
      <c r="D237" s="291" t="s">
        <v>1366</v>
      </c>
      <c r="E237" s="291" t="s">
        <v>732</v>
      </c>
      <c r="F237" s="291" t="s">
        <v>332</v>
      </c>
      <c r="G237" s="292">
        <v>0</v>
      </c>
      <c r="H237" s="292">
        <v>917100</v>
      </c>
      <c r="I237" s="292">
        <v>885958.66</v>
      </c>
      <c r="J237" s="293">
        <v>0</v>
      </c>
      <c r="K237" s="294">
        <v>96.6043681168902</v>
      </c>
    </row>
    <row r="238" spans="1:11" ht="304.5" customHeight="1" x14ac:dyDescent="0.3">
      <c r="A238" s="290" t="s">
        <v>733</v>
      </c>
      <c r="B238" s="291" t="s">
        <v>232</v>
      </c>
      <c r="C238" s="291" t="s">
        <v>1363</v>
      </c>
      <c r="D238" s="291" t="s">
        <v>1366</v>
      </c>
      <c r="E238" s="291" t="s">
        <v>734</v>
      </c>
      <c r="F238" s="291"/>
      <c r="G238" s="292">
        <v>2879300</v>
      </c>
      <c r="H238" s="292">
        <v>2879300</v>
      </c>
      <c r="I238" s="292">
        <v>1564420.47</v>
      </c>
      <c r="J238" s="293">
        <v>54.33336123363317</v>
      </c>
      <c r="K238" s="294">
        <v>54.33336123363317</v>
      </c>
    </row>
    <row r="239" spans="1:11" ht="113.25" customHeight="1" x14ac:dyDescent="0.3">
      <c r="A239" s="290" t="s">
        <v>326</v>
      </c>
      <c r="B239" s="291" t="s">
        <v>232</v>
      </c>
      <c r="C239" s="291" t="s">
        <v>1363</v>
      </c>
      <c r="D239" s="291" t="s">
        <v>1366</v>
      </c>
      <c r="E239" s="291" t="s">
        <v>734</v>
      </c>
      <c r="F239" s="291" t="s">
        <v>249</v>
      </c>
      <c r="G239" s="292">
        <v>2879300</v>
      </c>
      <c r="H239" s="292">
        <v>2879300</v>
      </c>
      <c r="I239" s="292">
        <v>1564420.47</v>
      </c>
      <c r="J239" s="293">
        <v>54.33336123363317</v>
      </c>
      <c r="K239" s="294">
        <v>54.33336123363317</v>
      </c>
    </row>
    <row r="240" spans="1:11" ht="34.5" customHeight="1" x14ac:dyDescent="0.3">
      <c r="A240" s="290" t="s">
        <v>327</v>
      </c>
      <c r="B240" s="291" t="s">
        <v>232</v>
      </c>
      <c r="C240" s="291" t="s">
        <v>1363</v>
      </c>
      <c r="D240" s="291" t="s">
        <v>1366</v>
      </c>
      <c r="E240" s="291" t="s">
        <v>734</v>
      </c>
      <c r="F240" s="291" t="s">
        <v>257</v>
      </c>
      <c r="G240" s="292">
        <v>2879300</v>
      </c>
      <c r="H240" s="292">
        <v>2879300</v>
      </c>
      <c r="I240" s="292">
        <v>1564420.47</v>
      </c>
      <c r="J240" s="293">
        <v>54.33336123363317</v>
      </c>
      <c r="K240" s="294">
        <v>54.33336123363317</v>
      </c>
    </row>
    <row r="241" spans="1:11" ht="45.75" customHeight="1" x14ac:dyDescent="0.3">
      <c r="A241" s="290" t="s">
        <v>1032</v>
      </c>
      <c r="B241" s="291" t="s">
        <v>232</v>
      </c>
      <c r="C241" s="291" t="s">
        <v>1363</v>
      </c>
      <c r="D241" s="291" t="s">
        <v>1366</v>
      </c>
      <c r="E241" s="291" t="s">
        <v>414</v>
      </c>
      <c r="F241" s="291"/>
      <c r="G241" s="292">
        <v>0</v>
      </c>
      <c r="H241" s="292">
        <v>1303000</v>
      </c>
      <c r="I241" s="292">
        <v>1263704.8899999999</v>
      </c>
      <c r="J241" s="293">
        <v>0</v>
      </c>
      <c r="K241" s="294">
        <v>96.984258633921712</v>
      </c>
    </row>
    <row r="242" spans="1:11" ht="23.25" customHeight="1" x14ac:dyDescent="0.3">
      <c r="A242" s="290" t="s">
        <v>446</v>
      </c>
      <c r="B242" s="291" t="s">
        <v>232</v>
      </c>
      <c r="C242" s="291" t="s">
        <v>1363</v>
      </c>
      <c r="D242" s="291" t="s">
        <v>1366</v>
      </c>
      <c r="E242" s="291" t="s">
        <v>1540</v>
      </c>
      <c r="F242" s="291"/>
      <c r="G242" s="292">
        <v>0</v>
      </c>
      <c r="H242" s="292">
        <v>1303000</v>
      </c>
      <c r="I242" s="292">
        <v>1263704.8899999999</v>
      </c>
      <c r="J242" s="293">
        <v>0</v>
      </c>
      <c r="K242" s="294">
        <v>96.984258633921712</v>
      </c>
    </row>
    <row r="243" spans="1:11" ht="57" customHeight="1" x14ac:dyDescent="0.3">
      <c r="A243" s="290" t="s">
        <v>344</v>
      </c>
      <c r="B243" s="291" t="s">
        <v>232</v>
      </c>
      <c r="C243" s="291" t="s">
        <v>1363</v>
      </c>
      <c r="D243" s="291" t="s">
        <v>1366</v>
      </c>
      <c r="E243" s="291" t="s">
        <v>1541</v>
      </c>
      <c r="F243" s="291"/>
      <c r="G243" s="292">
        <v>0</v>
      </c>
      <c r="H243" s="292">
        <v>1303000</v>
      </c>
      <c r="I243" s="292">
        <v>1263704.8899999999</v>
      </c>
      <c r="J243" s="293">
        <v>0</v>
      </c>
      <c r="K243" s="294">
        <v>96.984258633921712</v>
      </c>
    </row>
    <row r="244" spans="1:11" ht="68.25" customHeight="1" x14ac:dyDescent="0.3">
      <c r="A244" s="290" t="s">
        <v>340</v>
      </c>
      <c r="B244" s="291" t="s">
        <v>232</v>
      </c>
      <c r="C244" s="291" t="s">
        <v>1363</v>
      </c>
      <c r="D244" s="291" t="s">
        <v>1366</v>
      </c>
      <c r="E244" s="291" t="s">
        <v>1542</v>
      </c>
      <c r="F244" s="291"/>
      <c r="G244" s="292">
        <v>0</v>
      </c>
      <c r="H244" s="292">
        <v>708000</v>
      </c>
      <c r="I244" s="292">
        <v>697999.98</v>
      </c>
      <c r="J244" s="293">
        <v>0</v>
      </c>
      <c r="K244" s="294">
        <v>98.587567796610159</v>
      </c>
    </row>
    <row r="245" spans="1:11" ht="113.25" customHeight="1" x14ac:dyDescent="0.3">
      <c r="A245" s="290" t="s">
        <v>326</v>
      </c>
      <c r="B245" s="291" t="s">
        <v>232</v>
      </c>
      <c r="C245" s="291" t="s">
        <v>1363</v>
      </c>
      <c r="D245" s="291" t="s">
        <v>1366</v>
      </c>
      <c r="E245" s="291" t="s">
        <v>1542</v>
      </c>
      <c r="F245" s="291" t="s">
        <v>249</v>
      </c>
      <c r="G245" s="292">
        <v>0</v>
      </c>
      <c r="H245" s="292">
        <v>708000</v>
      </c>
      <c r="I245" s="292">
        <v>697999.98</v>
      </c>
      <c r="J245" s="293">
        <v>0</v>
      </c>
      <c r="K245" s="294">
        <v>98.587567796610159</v>
      </c>
    </row>
    <row r="246" spans="1:11" ht="34.5" customHeight="1" x14ac:dyDescent="0.3">
      <c r="A246" s="290" t="s">
        <v>327</v>
      </c>
      <c r="B246" s="291" t="s">
        <v>232</v>
      </c>
      <c r="C246" s="291" t="s">
        <v>1363</v>
      </c>
      <c r="D246" s="291" t="s">
        <v>1366</v>
      </c>
      <c r="E246" s="291" t="s">
        <v>1542</v>
      </c>
      <c r="F246" s="291" t="s">
        <v>257</v>
      </c>
      <c r="G246" s="292">
        <v>0</v>
      </c>
      <c r="H246" s="292">
        <v>708000</v>
      </c>
      <c r="I246" s="292">
        <v>697999.98</v>
      </c>
      <c r="J246" s="293">
        <v>0</v>
      </c>
      <c r="K246" s="294">
        <v>98.587567796610159</v>
      </c>
    </row>
    <row r="247" spans="1:11" ht="79.5" customHeight="1" x14ac:dyDescent="0.3">
      <c r="A247" s="290" t="s">
        <v>717</v>
      </c>
      <c r="B247" s="291" t="s">
        <v>232</v>
      </c>
      <c r="C247" s="291" t="s">
        <v>1363</v>
      </c>
      <c r="D247" s="291" t="s">
        <v>1366</v>
      </c>
      <c r="E247" s="291" t="s">
        <v>1543</v>
      </c>
      <c r="F247" s="291"/>
      <c r="G247" s="292">
        <v>0</v>
      </c>
      <c r="H247" s="292">
        <v>595000</v>
      </c>
      <c r="I247" s="292">
        <v>565704.91</v>
      </c>
      <c r="J247" s="293">
        <v>0</v>
      </c>
      <c r="K247" s="294">
        <v>95.076455462184882</v>
      </c>
    </row>
    <row r="248" spans="1:11" ht="113.25" customHeight="1" x14ac:dyDescent="0.3">
      <c r="A248" s="290" t="s">
        <v>326</v>
      </c>
      <c r="B248" s="291" t="s">
        <v>232</v>
      </c>
      <c r="C248" s="291" t="s">
        <v>1363</v>
      </c>
      <c r="D248" s="291" t="s">
        <v>1366</v>
      </c>
      <c r="E248" s="291" t="s">
        <v>1543</v>
      </c>
      <c r="F248" s="291" t="s">
        <v>249</v>
      </c>
      <c r="G248" s="292">
        <v>0</v>
      </c>
      <c r="H248" s="292">
        <v>595000</v>
      </c>
      <c r="I248" s="292">
        <v>565704.91</v>
      </c>
      <c r="J248" s="293">
        <v>0</v>
      </c>
      <c r="K248" s="294">
        <v>95.076455462184882</v>
      </c>
    </row>
    <row r="249" spans="1:11" ht="34.5" customHeight="1" x14ac:dyDescent="0.3">
      <c r="A249" s="290" t="s">
        <v>327</v>
      </c>
      <c r="B249" s="291" t="s">
        <v>232</v>
      </c>
      <c r="C249" s="291" t="s">
        <v>1363</v>
      </c>
      <c r="D249" s="291" t="s">
        <v>1366</v>
      </c>
      <c r="E249" s="291" t="s">
        <v>1543</v>
      </c>
      <c r="F249" s="291" t="s">
        <v>257</v>
      </c>
      <c r="G249" s="292">
        <v>0</v>
      </c>
      <c r="H249" s="292">
        <v>595000</v>
      </c>
      <c r="I249" s="292">
        <v>565704.91</v>
      </c>
      <c r="J249" s="293">
        <v>0</v>
      </c>
      <c r="K249" s="294">
        <v>95.076455462184882</v>
      </c>
    </row>
    <row r="250" spans="1:11" ht="23.25" customHeight="1" x14ac:dyDescent="0.3">
      <c r="A250" s="290" t="s">
        <v>1544</v>
      </c>
      <c r="B250" s="291" t="s">
        <v>232</v>
      </c>
      <c r="C250" s="291" t="s">
        <v>1363</v>
      </c>
      <c r="D250" s="291" t="s">
        <v>1420</v>
      </c>
      <c r="E250" s="291"/>
      <c r="F250" s="291"/>
      <c r="G250" s="292">
        <v>0</v>
      </c>
      <c r="H250" s="292">
        <v>13951000</v>
      </c>
      <c r="I250" s="292">
        <v>13951000</v>
      </c>
      <c r="J250" s="293">
        <v>0</v>
      </c>
      <c r="K250" s="294">
        <v>100</v>
      </c>
    </row>
    <row r="251" spans="1:11" ht="15" customHeight="1" x14ac:dyDescent="0.3">
      <c r="A251" s="290" t="s">
        <v>936</v>
      </c>
      <c r="B251" s="291" t="s">
        <v>232</v>
      </c>
      <c r="C251" s="291" t="s">
        <v>1363</v>
      </c>
      <c r="D251" s="291" t="s">
        <v>1420</v>
      </c>
      <c r="E251" s="291" t="s">
        <v>325</v>
      </c>
      <c r="F251" s="291"/>
      <c r="G251" s="292">
        <v>0</v>
      </c>
      <c r="H251" s="292">
        <v>13951000</v>
      </c>
      <c r="I251" s="292">
        <v>13951000</v>
      </c>
      <c r="J251" s="293">
        <v>0</v>
      </c>
      <c r="K251" s="294">
        <v>100</v>
      </c>
    </row>
    <row r="252" spans="1:11" ht="15" customHeight="1" x14ac:dyDescent="0.3">
      <c r="A252" s="290" t="s">
        <v>1545</v>
      </c>
      <c r="B252" s="291" t="s">
        <v>232</v>
      </c>
      <c r="C252" s="291" t="s">
        <v>1363</v>
      </c>
      <c r="D252" s="291" t="s">
        <v>1420</v>
      </c>
      <c r="E252" s="291" t="s">
        <v>1546</v>
      </c>
      <c r="F252" s="291"/>
      <c r="G252" s="292">
        <v>0</v>
      </c>
      <c r="H252" s="292">
        <v>13951000</v>
      </c>
      <c r="I252" s="292">
        <v>13951000</v>
      </c>
      <c r="J252" s="293">
        <v>0</v>
      </c>
      <c r="K252" s="294">
        <v>100</v>
      </c>
    </row>
    <row r="253" spans="1:11" ht="23.25" customHeight="1" x14ac:dyDescent="0.3">
      <c r="A253" s="290" t="s">
        <v>333</v>
      </c>
      <c r="B253" s="291" t="s">
        <v>232</v>
      </c>
      <c r="C253" s="291" t="s">
        <v>1363</v>
      </c>
      <c r="D253" s="291" t="s">
        <v>1420</v>
      </c>
      <c r="E253" s="291" t="s">
        <v>1546</v>
      </c>
      <c r="F253" s="291" t="s">
        <v>334</v>
      </c>
      <c r="G253" s="292">
        <v>0</v>
      </c>
      <c r="H253" s="292">
        <v>13951000</v>
      </c>
      <c r="I253" s="292">
        <v>13951000</v>
      </c>
      <c r="J253" s="293">
        <v>0</v>
      </c>
      <c r="K253" s="294">
        <v>100</v>
      </c>
    </row>
    <row r="254" spans="1:11" ht="15" customHeight="1" x14ac:dyDescent="0.3">
      <c r="A254" s="290" t="s">
        <v>367</v>
      </c>
      <c r="B254" s="291" t="s">
        <v>232</v>
      </c>
      <c r="C254" s="291" t="s">
        <v>1363</v>
      </c>
      <c r="D254" s="291" t="s">
        <v>1420</v>
      </c>
      <c r="E254" s="291" t="s">
        <v>1546</v>
      </c>
      <c r="F254" s="291" t="s">
        <v>368</v>
      </c>
      <c r="G254" s="292">
        <v>0</v>
      </c>
      <c r="H254" s="292">
        <v>13951000</v>
      </c>
      <c r="I254" s="292">
        <v>13951000</v>
      </c>
      <c r="J254" s="293">
        <v>0</v>
      </c>
      <c r="K254" s="294">
        <v>100</v>
      </c>
    </row>
    <row r="255" spans="1:11" ht="15" customHeight="1" x14ac:dyDescent="0.3">
      <c r="A255" s="290" t="s">
        <v>349</v>
      </c>
      <c r="B255" s="291" t="s">
        <v>232</v>
      </c>
      <c r="C255" s="291" t="s">
        <v>1363</v>
      </c>
      <c r="D255" s="291" t="s">
        <v>1373</v>
      </c>
      <c r="E255" s="291"/>
      <c r="F255" s="291"/>
      <c r="G255" s="292">
        <v>7000000</v>
      </c>
      <c r="H255" s="292">
        <v>5590000</v>
      </c>
      <c r="I255" s="292">
        <v>0</v>
      </c>
      <c r="J255" s="293">
        <v>0</v>
      </c>
      <c r="K255" s="294">
        <v>0</v>
      </c>
    </row>
    <row r="256" spans="1:11" ht="15" customHeight="1" x14ac:dyDescent="0.3">
      <c r="A256" s="290" t="s">
        <v>936</v>
      </c>
      <c r="B256" s="291" t="s">
        <v>232</v>
      </c>
      <c r="C256" s="291" t="s">
        <v>1363</v>
      </c>
      <c r="D256" s="291" t="s">
        <v>1373</v>
      </c>
      <c r="E256" s="291" t="s">
        <v>325</v>
      </c>
      <c r="F256" s="291"/>
      <c r="G256" s="292">
        <v>7000000</v>
      </c>
      <c r="H256" s="292">
        <v>5590000</v>
      </c>
      <c r="I256" s="292">
        <v>0</v>
      </c>
      <c r="J256" s="293">
        <v>0</v>
      </c>
      <c r="K256" s="294">
        <v>0</v>
      </c>
    </row>
    <row r="257" spans="1:11" ht="23.25" customHeight="1" x14ac:dyDescent="0.3">
      <c r="A257" s="290" t="s">
        <v>739</v>
      </c>
      <c r="B257" s="291" t="s">
        <v>232</v>
      </c>
      <c r="C257" s="291" t="s">
        <v>1363</v>
      </c>
      <c r="D257" s="291" t="s">
        <v>1373</v>
      </c>
      <c r="E257" s="291" t="s">
        <v>740</v>
      </c>
      <c r="F257" s="291"/>
      <c r="G257" s="292">
        <v>5000000</v>
      </c>
      <c r="H257" s="292">
        <v>3590000</v>
      </c>
      <c r="I257" s="292">
        <v>0</v>
      </c>
      <c r="J257" s="293">
        <v>0</v>
      </c>
      <c r="K257" s="294">
        <v>0</v>
      </c>
    </row>
    <row r="258" spans="1:11" ht="23.25" customHeight="1" x14ac:dyDescent="0.3">
      <c r="A258" s="290" t="s">
        <v>333</v>
      </c>
      <c r="B258" s="291" t="s">
        <v>232</v>
      </c>
      <c r="C258" s="291" t="s">
        <v>1363</v>
      </c>
      <c r="D258" s="291" t="s">
        <v>1373</v>
      </c>
      <c r="E258" s="291" t="s">
        <v>740</v>
      </c>
      <c r="F258" s="291" t="s">
        <v>334</v>
      </c>
      <c r="G258" s="292">
        <v>5000000</v>
      </c>
      <c r="H258" s="292">
        <v>3590000</v>
      </c>
      <c r="I258" s="292">
        <v>0</v>
      </c>
      <c r="J258" s="293">
        <v>0</v>
      </c>
      <c r="K258" s="294">
        <v>0</v>
      </c>
    </row>
    <row r="259" spans="1:11" ht="15" customHeight="1" x14ac:dyDescent="0.3">
      <c r="A259" s="290" t="s">
        <v>354</v>
      </c>
      <c r="B259" s="291" t="s">
        <v>232</v>
      </c>
      <c r="C259" s="291" t="s">
        <v>1363</v>
      </c>
      <c r="D259" s="291" t="s">
        <v>1373</v>
      </c>
      <c r="E259" s="291" t="s">
        <v>740</v>
      </c>
      <c r="F259" s="291" t="s">
        <v>355</v>
      </c>
      <c r="G259" s="292">
        <v>5000000</v>
      </c>
      <c r="H259" s="292">
        <v>3590000</v>
      </c>
      <c r="I259" s="292">
        <v>0</v>
      </c>
      <c r="J259" s="293">
        <v>0</v>
      </c>
      <c r="K259" s="294">
        <v>0</v>
      </c>
    </row>
    <row r="260" spans="1:11" ht="57" customHeight="1" x14ac:dyDescent="0.3">
      <c r="A260" s="290" t="s">
        <v>741</v>
      </c>
      <c r="B260" s="291" t="s">
        <v>232</v>
      </c>
      <c r="C260" s="291" t="s">
        <v>1363</v>
      </c>
      <c r="D260" s="291" t="s">
        <v>1373</v>
      </c>
      <c r="E260" s="291" t="s">
        <v>742</v>
      </c>
      <c r="F260" s="291"/>
      <c r="G260" s="292">
        <v>2000000</v>
      </c>
      <c r="H260" s="292">
        <v>2000000</v>
      </c>
      <c r="I260" s="292">
        <v>0</v>
      </c>
      <c r="J260" s="293">
        <v>0</v>
      </c>
      <c r="K260" s="294">
        <v>0</v>
      </c>
    </row>
    <row r="261" spans="1:11" ht="23.25" customHeight="1" x14ac:dyDescent="0.3">
      <c r="A261" s="290" t="s">
        <v>333</v>
      </c>
      <c r="B261" s="291" t="s">
        <v>232</v>
      </c>
      <c r="C261" s="291" t="s">
        <v>1363</v>
      </c>
      <c r="D261" s="291" t="s">
        <v>1373</v>
      </c>
      <c r="E261" s="291" t="s">
        <v>742</v>
      </c>
      <c r="F261" s="291" t="s">
        <v>334</v>
      </c>
      <c r="G261" s="292">
        <v>2000000</v>
      </c>
      <c r="H261" s="292">
        <v>2000000</v>
      </c>
      <c r="I261" s="292">
        <v>0</v>
      </c>
      <c r="J261" s="293">
        <v>0</v>
      </c>
      <c r="K261" s="294">
        <v>0</v>
      </c>
    </row>
    <row r="262" spans="1:11" ht="15" customHeight="1" x14ac:dyDescent="0.3">
      <c r="A262" s="290" t="s">
        <v>354</v>
      </c>
      <c r="B262" s="291" t="s">
        <v>232</v>
      </c>
      <c r="C262" s="291" t="s">
        <v>1363</v>
      </c>
      <c r="D262" s="291" t="s">
        <v>1373</v>
      </c>
      <c r="E262" s="291" t="s">
        <v>742</v>
      </c>
      <c r="F262" s="291" t="s">
        <v>355</v>
      </c>
      <c r="G262" s="292">
        <v>2000000</v>
      </c>
      <c r="H262" s="292">
        <v>2000000</v>
      </c>
      <c r="I262" s="292">
        <v>0</v>
      </c>
      <c r="J262" s="293">
        <v>0</v>
      </c>
      <c r="K262" s="294">
        <v>0</v>
      </c>
    </row>
    <row r="263" spans="1:11" ht="34.5" customHeight="1" x14ac:dyDescent="0.3">
      <c r="A263" s="290" t="s">
        <v>356</v>
      </c>
      <c r="B263" s="291" t="s">
        <v>232</v>
      </c>
      <c r="C263" s="291" t="s">
        <v>1363</v>
      </c>
      <c r="D263" s="291" t="s">
        <v>1374</v>
      </c>
      <c r="E263" s="291"/>
      <c r="F263" s="291"/>
      <c r="G263" s="292">
        <v>1061708400</v>
      </c>
      <c r="H263" s="292">
        <v>716170492.69000006</v>
      </c>
      <c r="I263" s="292">
        <v>698127681.25999999</v>
      </c>
      <c r="J263" s="293">
        <v>65.75512459541622</v>
      </c>
      <c r="K263" s="294">
        <v>97.480654171853729</v>
      </c>
    </row>
    <row r="264" spans="1:11" ht="23.25" customHeight="1" x14ac:dyDescent="0.3">
      <c r="A264" s="290" t="s">
        <v>943</v>
      </c>
      <c r="B264" s="291" t="s">
        <v>232</v>
      </c>
      <c r="C264" s="291" t="s">
        <v>1363</v>
      </c>
      <c r="D264" s="291" t="s">
        <v>1374</v>
      </c>
      <c r="E264" s="291" t="s">
        <v>458</v>
      </c>
      <c r="F264" s="291"/>
      <c r="G264" s="292">
        <v>3700000</v>
      </c>
      <c r="H264" s="292">
        <v>3700000</v>
      </c>
      <c r="I264" s="292">
        <v>3399978.19</v>
      </c>
      <c r="J264" s="293">
        <v>91.891302432432425</v>
      </c>
      <c r="K264" s="294">
        <v>91.891302432432425</v>
      </c>
    </row>
    <row r="265" spans="1:11" ht="23.25" customHeight="1" x14ac:dyDescent="0.3">
      <c r="A265" s="290" t="s">
        <v>426</v>
      </c>
      <c r="B265" s="291" t="s">
        <v>232</v>
      </c>
      <c r="C265" s="291" t="s">
        <v>1363</v>
      </c>
      <c r="D265" s="291" t="s">
        <v>1374</v>
      </c>
      <c r="E265" s="291" t="s">
        <v>463</v>
      </c>
      <c r="F265" s="291"/>
      <c r="G265" s="292">
        <v>3700000</v>
      </c>
      <c r="H265" s="292">
        <v>3700000</v>
      </c>
      <c r="I265" s="292">
        <v>3399978.19</v>
      </c>
      <c r="J265" s="293">
        <v>91.891302432432425</v>
      </c>
      <c r="K265" s="294">
        <v>91.891302432432425</v>
      </c>
    </row>
    <row r="266" spans="1:11" ht="68.25" customHeight="1" x14ac:dyDescent="0.3">
      <c r="A266" s="290" t="s">
        <v>968</v>
      </c>
      <c r="B266" s="291" t="s">
        <v>232</v>
      </c>
      <c r="C266" s="291" t="s">
        <v>1363</v>
      </c>
      <c r="D266" s="291" t="s">
        <v>1374</v>
      </c>
      <c r="E266" s="291" t="s">
        <v>469</v>
      </c>
      <c r="F266" s="291"/>
      <c r="G266" s="292">
        <v>3700000</v>
      </c>
      <c r="H266" s="292">
        <v>3700000</v>
      </c>
      <c r="I266" s="292">
        <v>3399978.19</v>
      </c>
      <c r="J266" s="293">
        <v>91.891302432432425</v>
      </c>
      <c r="K266" s="294">
        <v>91.891302432432425</v>
      </c>
    </row>
    <row r="267" spans="1:11" ht="113.25" customHeight="1" x14ac:dyDescent="0.3">
      <c r="A267" s="290" t="s">
        <v>743</v>
      </c>
      <c r="B267" s="291" t="s">
        <v>232</v>
      </c>
      <c r="C267" s="291" t="s">
        <v>1363</v>
      </c>
      <c r="D267" s="291" t="s">
        <v>1374</v>
      </c>
      <c r="E267" s="291" t="s">
        <v>744</v>
      </c>
      <c r="F267" s="291"/>
      <c r="G267" s="292">
        <v>3185000</v>
      </c>
      <c r="H267" s="292">
        <v>3185000</v>
      </c>
      <c r="I267" s="292">
        <v>3034324.48</v>
      </c>
      <c r="J267" s="293">
        <v>95.269214442700161</v>
      </c>
      <c r="K267" s="294">
        <v>95.269214442700161</v>
      </c>
    </row>
    <row r="268" spans="1:11" ht="113.25" customHeight="1" x14ac:dyDescent="0.3">
      <c r="A268" s="290" t="s">
        <v>326</v>
      </c>
      <c r="B268" s="291" t="s">
        <v>232</v>
      </c>
      <c r="C268" s="291" t="s">
        <v>1363</v>
      </c>
      <c r="D268" s="291" t="s">
        <v>1374</v>
      </c>
      <c r="E268" s="291" t="s">
        <v>744</v>
      </c>
      <c r="F268" s="291" t="s">
        <v>249</v>
      </c>
      <c r="G268" s="292">
        <v>3185000</v>
      </c>
      <c r="H268" s="292">
        <v>3185000</v>
      </c>
      <c r="I268" s="292">
        <v>3034324.48</v>
      </c>
      <c r="J268" s="293">
        <v>95.269214442700161</v>
      </c>
      <c r="K268" s="294">
        <v>95.269214442700161</v>
      </c>
    </row>
    <row r="269" spans="1:11" ht="34.5" customHeight="1" x14ac:dyDescent="0.3">
      <c r="A269" s="290" t="s">
        <v>369</v>
      </c>
      <c r="B269" s="291" t="s">
        <v>232</v>
      </c>
      <c r="C269" s="291" t="s">
        <v>1363</v>
      </c>
      <c r="D269" s="291" t="s">
        <v>1374</v>
      </c>
      <c r="E269" s="291" t="s">
        <v>744</v>
      </c>
      <c r="F269" s="291" t="s">
        <v>370</v>
      </c>
      <c r="G269" s="292">
        <v>3185000</v>
      </c>
      <c r="H269" s="292">
        <v>3185000</v>
      </c>
      <c r="I269" s="292">
        <v>3034324.48</v>
      </c>
      <c r="J269" s="293">
        <v>95.269214442700161</v>
      </c>
      <c r="K269" s="294">
        <v>95.269214442700161</v>
      </c>
    </row>
    <row r="270" spans="1:11" ht="124.5" customHeight="1" x14ac:dyDescent="0.3">
      <c r="A270" s="290" t="s">
        <v>745</v>
      </c>
      <c r="B270" s="291" t="s">
        <v>232</v>
      </c>
      <c r="C270" s="291" t="s">
        <v>1363</v>
      </c>
      <c r="D270" s="291" t="s">
        <v>1374</v>
      </c>
      <c r="E270" s="291" t="s">
        <v>746</v>
      </c>
      <c r="F270" s="291"/>
      <c r="G270" s="292">
        <v>515000</v>
      </c>
      <c r="H270" s="292">
        <v>515000</v>
      </c>
      <c r="I270" s="292">
        <v>365653.71</v>
      </c>
      <c r="J270" s="293">
        <v>71.000720388349521</v>
      </c>
      <c r="K270" s="294">
        <v>71.000720388349521</v>
      </c>
    </row>
    <row r="271" spans="1:11" ht="113.25" customHeight="1" x14ac:dyDescent="0.3">
      <c r="A271" s="290" t="s">
        <v>326</v>
      </c>
      <c r="B271" s="291" t="s">
        <v>232</v>
      </c>
      <c r="C271" s="291" t="s">
        <v>1363</v>
      </c>
      <c r="D271" s="291" t="s">
        <v>1374</v>
      </c>
      <c r="E271" s="291" t="s">
        <v>746</v>
      </c>
      <c r="F271" s="291" t="s">
        <v>249</v>
      </c>
      <c r="G271" s="292">
        <v>515000</v>
      </c>
      <c r="H271" s="292">
        <v>515000</v>
      </c>
      <c r="I271" s="292">
        <v>365653.71</v>
      </c>
      <c r="J271" s="293">
        <v>71.000720388349521</v>
      </c>
      <c r="K271" s="294">
        <v>71.000720388349521</v>
      </c>
    </row>
    <row r="272" spans="1:11" ht="34.5" customHeight="1" x14ac:dyDescent="0.3">
      <c r="A272" s="290" t="s">
        <v>369</v>
      </c>
      <c r="B272" s="291" t="s">
        <v>232</v>
      </c>
      <c r="C272" s="291" t="s">
        <v>1363</v>
      </c>
      <c r="D272" s="291" t="s">
        <v>1374</v>
      </c>
      <c r="E272" s="291" t="s">
        <v>746</v>
      </c>
      <c r="F272" s="291" t="s">
        <v>370</v>
      </c>
      <c r="G272" s="292">
        <v>515000</v>
      </c>
      <c r="H272" s="292">
        <v>515000</v>
      </c>
      <c r="I272" s="292">
        <v>365653.71</v>
      </c>
      <c r="J272" s="293">
        <v>71.000720388349521</v>
      </c>
      <c r="K272" s="294">
        <v>71.000720388349521</v>
      </c>
    </row>
    <row r="273" spans="1:11" ht="34.5" customHeight="1" x14ac:dyDescent="0.3">
      <c r="A273" s="290" t="s">
        <v>946</v>
      </c>
      <c r="B273" s="291" t="s">
        <v>232</v>
      </c>
      <c r="C273" s="291" t="s">
        <v>1363</v>
      </c>
      <c r="D273" s="291" t="s">
        <v>1374</v>
      </c>
      <c r="E273" s="291" t="s">
        <v>449</v>
      </c>
      <c r="F273" s="291"/>
      <c r="G273" s="292">
        <v>6100000</v>
      </c>
      <c r="H273" s="292">
        <v>4550000</v>
      </c>
      <c r="I273" s="292">
        <v>4357778</v>
      </c>
      <c r="J273" s="293">
        <v>71.438983606557386</v>
      </c>
      <c r="K273" s="294">
        <v>95.775340659340657</v>
      </c>
    </row>
    <row r="274" spans="1:11" ht="23.25" customHeight="1" x14ac:dyDescent="0.3">
      <c r="A274" s="290" t="s">
        <v>947</v>
      </c>
      <c r="B274" s="291" t="s">
        <v>232</v>
      </c>
      <c r="C274" s="291" t="s">
        <v>1363</v>
      </c>
      <c r="D274" s="291" t="s">
        <v>1374</v>
      </c>
      <c r="E274" s="291" t="s">
        <v>484</v>
      </c>
      <c r="F274" s="291"/>
      <c r="G274" s="292">
        <v>6100000</v>
      </c>
      <c r="H274" s="292">
        <v>4550000</v>
      </c>
      <c r="I274" s="292">
        <v>4357778</v>
      </c>
      <c r="J274" s="293">
        <v>71.438983606557386</v>
      </c>
      <c r="K274" s="294">
        <v>95.775340659340657</v>
      </c>
    </row>
    <row r="275" spans="1:11" ht="34.5" customHeight="1" x14ac:dyDescent="0.3">
      <c r="A275" s="290" t="s">
        <v>969</v>
      </c>
      <c r="B275" s="291" t="s">
        <v>232</v>
      </c>
      <c r="C275" s="291" t="s">
        <v>1363</v>
      </c>
      <c r="D275" s="291" t="s">
        <v>1374</v>
      </c>
      <c r="E275" s="291" t="s">
        <v>970</v>
      </c>
      <c r="F275" s="291"/>
      <c r="G275" s="292">
        <v>6100000</v>
      </c>
      <c r="H275" s="292">
        <v>4550000</v>
      </c>
      <c r="I275" s="292">
        <v>4357778</v>
      </c>
      <c r="J275" s="293">
        <v>71.438983606557386</v>
      </c>
      <c r="K275" s="294">
        <v>95.775340659340657</v>
      </c>
    </row>
    <row r="276" spans="1:11" ht="23.25" customHeight="1" x14ac:dyDescent="0.3">
      <c r="A276" s="290" t="s">
        <v>747</v>
      </c>
      <c r="B276" s="291" t="s">
        <v>232</v>
      </c>
      <c r="C276" s="291" t="s">
        <v>1363</v>
      </c>
      <c r="D276" s="291" t="s">
        <v>1374</v>
      </c>
      <c r="E276" s="291" t="s">
        <v>748</v>
      </c>
      <c r="F276" s="291"/>
      <c r="G276" s="292">
        <v>6100000</v>
      </c>
      <c r="H276" s="292">
        <v>4550000</v>
      </c>
      <c r="I276" s="292">
        <v>4357778</v>
      </c>
      <c r="J276" s="293">
        <v>71.438983606557386</v>
      </c>
      <c r="K276" s="294">
        <v>95.775340659340657</v>
      </c>
    </row>
    <row r="277" spans="1:11" ht="23.25" customHeight="1" x14ac:dyDescent="0.3">
      <c r="A277" s="290" t="s">
        <v>436</v>
      </c>
      <c r="B277" s="291" t="s">
        <v>232</v>
      </c>
      <c r="C277" s="291" t="s">
        <v>1363</v>
      </c>
      <c r="D277" s="291" t="s">
        <v>1374</v>
      </c>
      <c r="E277" s="291" t="s">
        <v>748</v>
      </c>
      <c r="F277" s="291" t="s">
        <v>437</v>
      </c>
      <c r="G277" s="292">
        <v>6100000</v>
      </c>
      <c r="H277" s="292">
        <v>4550000</v>
      </c>
      <c r="I277" s="292">
        <v>4357778</v>
      </c>
      <c r="J277" s="293">
        <v>71.438983606557386</v>
      </c>
      <c r="K277" s="294">
        <v>95.775340659340657</v>
      </c>
    </row>
    <row r="278" spans="1:11" ht="45.75" customHeight="1" x14ac:dyDescent="0.3">
      <c r="A278" s="290" t="s">
        <v>438</v>
      </c>
      <c r="B278" s="291" t="s">
        <v>232</v>
      </c>
      <c r="C278" s="291" t="s">
        <v>1363</v>
      </c>
      <c r="D278" s="291" t="s">
        <v>1374</v>
      </c>
      <c r="E278" s="291" t="s">
        <v>748</v>
      </c>
      <c r="F278" s="291" t="s">
        <v>439</v>
      </c>
      <c r="G278" s="292">
        <v>6100000</v>
      </c>
      <c r="H278" s="292">
        <v>4550000</v>
      </c>
      <c r="I278" s="292">
        <v>4357778</v>
      </c>
      <c r="J278" s="293">
        <v>71.438983606557386</v>
      </c>
      <c r="K278" s="294">
        <v>95.775340659340657</v>
      </c>
    </row>
    <row r="279" spans="1:11" ht="45.75" customHeight="1" x14ac:dyDescent="0.3">
      <c r="A279" s="290" t="s">
        <v>931</v>
      </c>
      <c r="B279" s="291" t="s">
        <v>232</v>
      </c>
      <c r="C279" s="291" t="s">
        <v>1363</v>
      </c>
      <c r="D279" s="291" t="s">
        <v>1374</v>
      </c>
      <c r="E279" s="291" t="s">
        <v>375</v>
      </c>
      <c r="F279" s="291"/>
      <c r="G279" s="292">
        <v>410402800</v>
      </c>
      <c r="H279" s="292">
        <v>438481337.68000001</v>
      </c>
      <c r="I279" s="292">
        <v>429504417.61000001</v>
      </c>
      <c r="J279" s="293">
        <v>104.6543585009654</v>
      </c>
      <c r="K279" s="294">
        <v>97.95272471172963</v>
      </c>
    </row>
    <row r="280" spans="1:11" ht="23.25" customHeight="1" x14ac:dyDescent="0.3">
      <c r="A280" s="290" t="s">
        <v>971</v>
      </c>
      <c r="B280" s="291" t="s">
        <v>232</v>
      </c>
      <c r="C280" s="291" t="s">
        <v>1363</v>
      </c>
      <c r="D280" s="291" t="s">
        <v>1374</v>
      </c>
      <c r="E280" s="291" t="s">
        <v>972</v>
      </c>
      <c r="F280" s="291"/>
      <c r="G280" s="292">
        <v>2800000</v>
      </c>
      <c r="H280" s="292">
        <v>12353039.68</v>
      </c>
      <c r="I280" s="292">
        <v>11892267.18</v>
      </c>
      <c r="J280" s="293">
        <v>424.72382785714285</v>
      </c>
      <c r="K280" s="294">
        <v>96.269966648403098</v>
      </c>
    </row>
    <row r="281" spans="1:11" ht="79.5" customHeight="1" x14ac:dyDescent="0.3">
      <c r="A281" s="290" t="s">
        <v>973</v>
      </c>
      <c r="B281" s="291" t="s">
        <v>232</v>
      </c>
      <c r="C281" s="291" t="s">
        <v>1363</v>
      </c>
      <c r="D281" s="291" t="s">
        <v>1374</v>
      </c>
      <c r="E281" s="291" t="s">
        <v>974</v>
      </c>
      <c r="F281" s="291"/>
      <c r="G281" s="292">
        <v>2800000</v>
      </c>
      <c r="H281" s="292">
        <v>12353039.68</v>
      </c>
      <c r="I281" s="292">
        <v>11892267.18</v>
      </c>
      <c r="J281" s="293">
        <v>424.72382785714285</v>
      </c>
      <c r="K281" s="294">
        <v>96.269966648403098</v>
      </c>
    </row>
    <row r="282" spans="1:11" ht="68.25" customHeight="1" x14ac:dyDescent="0.3">
      <c r="A282" s="290" t="s">
        <v>749</v>
      </c>
      <c r="B282" s="291" t="s">
        <v>232</v>
      </c>
      <c r="C282" s="291" t="s">
        <v>1363</v>
      </c>
      <c r="D282" s="291" t="s">
        <v>1374</v>
      </c>
      <c r="E282" s="291" t="s">
        <v>750</v>
      </c>
      <c r="F282" s="291"/>
      <c r="G282" s="292">
        <v>2800000</v>
      </c>
      <c r="H282" s="292">
        <v>12353039.68</v>
      </c>
      <c r="I282" s="292">
        <v>11892267.18</v>
      </c>
      <c r="J282" s="293">
        <v>424.72382785714285</v>
      </c>
      <c r="K282" s="294">
        <v>96.269966648403098</v>
      </c>
    </row>
    <row r="283" spans="1:11" ht="45.75" customHeight="1" x14ac:dyDescent="0.3">
      <c r="A283" s="290" t="s">
        <v>329</v>
      </c>
      <c r="B283" s="291" t="s">
        <v>232</v>
      </c>
      <c r="C283" s="291" t="s">
        <v>1363</v>
      </c>
      <c r="D283" s="291" t="s">
        <v>1374</v>
      </c>
      <c r="E283" s="291" t="s">
        <v>750</v>
      </c>
      <c r="F283" s="291" t="s">
        <v>330</v>
      </c>
      <c r="G283" s="292">
        <v>2800000</v>
      </c>
      <c r="H283" s="292">
        <v>5577175</v>
      </c>
      <c r="I283" s="292">
        <v>5116402.5</v>
      </c>
      <c r="J283" s="293">
        <v>182.7286607142857</v>
      </c>
      <c r="K283" s="294">
        <v>91.738245617180738</v>
      </c>
    </row>
    <row r="284" spans="1:11" ht="45.75" customHeight="1" x14ac:dyDescent="0.3">
      <c r="A284" s="290" t="s">
        <v>331</v>
      </c>
      <c r="B284" s="291" t="s">
        <v>232</v>
      </c>
      <c r="C284" s="291" t="s">
        <v>1363</v>
      </c>
      <c r="D284" s="291" t="s">
        <v>1374</v>
      </c>
      <c r="E284" s="291" t="s">
        <v>750</v>
      </c>
      <c r="F284" s="291" t="s">
        <v>332</v>
      </c>
      <c r="G284" s="292">
        <v>2800000</v>
      </c>
      <c r="H284" s="292">
        <v>5577175</v>
      </c>
      <c r="I284" s="292">
        <v>5116402.5</v>
      </c>
      <c r="J284" s="293">
        <v>182.7286607142857</v>
      </c>
      <c r="K284" s="294">
        <v>91.738245617180738</v>
      </c>
    </row>
    <row r="285" spans="1:11" ht="45.75" customHeight="1" x14ac:dyDescent="0.3">
      <c r="A285" s="290" t="s">
        <v>371</v>
      </c>
      <c r="B285" s="291" t="s">
        <v>232</v>
      </c>
      <c r="C285" s="291" t="s">
        <v>1363</v>
      </c>
      <c r="D285" s="291" t="s">
        <v>1374</v>
      </c>
      <c r="E285" s="291" t="s">
        <v>750</v>
      </c>
      <c r="F285" s="291" t="s">
        <v>372</v>
      </c>
      <c r="G285" s="292">
        <v>0</v>
      </c>
      <c r="H285" s="292">
        <v>6775864.6799999997</v>
      </c>
      <c r="I285" s="292">
        <v>6775864.6799999997</v>
      </c>
      <c r="J285" s="293">
        <v>0</v>
      </c>
      <c r="K285" s="294">
        <v>100</v>
      </c>
    </row>
    <row r="286" spans="1:11" ht="15" customHeight="1" x14ac:dyDescent="0.3">
      <c r="A286" s="290" t="s">
        <v>373</v>
      </c>
      <c r="B286" s="291" t="s">
        <v>232</v>
      </c>
      <c r="C286" s="291" t="s">
        <v>1363</v>
      </c>
      <c r="D286" s="291" t="s">
        <v>1374</v>
      </c>
      <c r="E286" s="291" t="s">
        <v>750</v>
      </c>
      <c r="F286" s="291" t="s">
        <v>374</v>
      </c>
      <c r="G286" s="292">
        <v>0</v>
      </c>
      <c r="H286" s="292">
        <v>6775864.6799999997</v>
      </c>
      <c r="I286" s="292">
        <v>6775864.6799999997</v>
      </c>
      <c r="J286" s="293">
        <v>0</v>
      </c>
      <c r="K286" s="294">
        <v>100</v>
      </c>
    </row>
    <row r="287" spans="1:11" ht="23.25" customHeight="1" x14ac:dyDescent="0.3">
      <c r="A287" s="290" t="s">
        <v>446</v>
      </c>
      <c r="B287" s="291" t="s">
        <v>232</v>
      </c>
      <c r="C287" s="291" t="s">
        <v>1363</v>
      </c>
      <c r="D287" s="291" t="s">
        <v>1374</v>
      </c>
      <c r="E287" s="291" t="s">
        <v>932</v>
      </c>
      <c r="F287" s="291"/>
      <c r="G287" s="292">
        <v>407602800</v>
      </c>
      <c r="H287" s="292">
        <v>426128298</v>
      </c>
      <c r="I287" s="292">
        <v>417612150.43000001</v>
      </c>
      <c r="J287" s="293">
        <v>102.45566282420042</v>
      </c>
      <c r="K287" s="294">
        <v>98.001506210695254</v>
      </c>
    </row>
    <row r="288" spans="1:11" ht="57" customHeight="1" x14ac:dyDescent="0.3">
      <c r="A288" s="290" t="s">
        <v>344</v>
      </c>
      <c r="B288" s="291" t="s">
        <v>232</v>
      </c>
      <c r="C288" s="291" t="s">
        <v>1363</v>
      </c>
      <c r="D288" s="291" t="s">
        <v>1374</v>
      </c>
      <c r="E288" s="291" t="s">
        <v>933</v>
      </c>
      <c r="F288" s="291"/>
      <c r="G288" s="292">
        <v>407602800</v>
      </c>
      <c r="H288" s="292">
        <v>426128298</v>
      </c>
      <c r="I288" s="292">
        <v>417612150.43000001</v>
      </c>
      <c r="J288" s="293">
        <v>102.45566282420042</v>
      </c>
      <c r="K288" s="294">
        <v>98.001506210695254</v>
      </c>
    </row>
    <row r="289" spans="1:11" ht="23.25" customHeight="1" x14ac:dyDescent="0.3">
      <c r="A289" s="290" t="s">
        <v>721</v>
      </c>
      <c r="B289" s="291" t="s">
        <v>232</v>
      </c>
      <c r="C289" s="291" t="s">
        <v>1363</v>
      </c>
      <c r="D289" s="291" t="s">
        <v>1374</v>
      </c>
      <c r="E289" s="291" t="s">
        <v>722</v>
      </c>
      <c r="F289" s="291"/>
      <c r="G289" s="292">
        <v>2652000</v>
      </c>
      <c r="H289" s="292">
        <v>3847000</v>
      </c>
      <c r="I289" s="292">
        <v>3556544.18</v>
      </c>
      <c r="J289" s="293">
        <v>134.10800075414781</v>
      </c>
      <c r="K289" s="294">
        <v>92.4498097218612</v>
      </c>
    </row>
    <row r="290" spans="1:11" ht="45.75" customHeight="1" x14ac:dyDescent="0.3">
      <c r="A290" s="290" t="s">
        <v>329</v>
      </c>
      <c r="B290" s="291" t="s">
        <v>232</v>
      </c>
      <c r="C290" s="291" t="s">
        <v>1363</v>
      </c>
      <c r="D290" s="291" t="s">
        <v>1374</v>
      </c>
      <c r="E290" s="291" t="s">
        <v>722</v>
      </c>
      <c r="F290" s="291" t="s">
        <v>330</v>
      </c>
      <c r="G290" s="292">
        <v>2400000</v>
      </c>
      <c r="H290" s="292">
        <v>3595000</v>
      </c>
      <c r="I290" s="292">
        <v>3456544.18</v>
      </c>
      <c r="J290" s="293">
        <v>144.02267416666666</v>
      </c>
      <c r="K290" s="294">
        <v>96.148655910987486</v>
      </c>
    </row>
    <row r="291" spans="1:11" ht="45.75" customHeight="1" x14ac:dyDescent="0.3">
      <c r="A291" s="290" t="s">
        <v>331</v>
      </c>
      <c r="B291" s="291" t="s">
        <v>232</v>
      </c>
      <c r="C291" s="291" t="s">
        <v>1363</v>
      </c>
      <c r="D291" s="291" t="s">
        <v>1374</v>
      </c>
      <c r="E291" s="291" t="s">
        <v>722</v>
      </c>
      <c r="F291" s="291" t="s">
        <v>332</v>
      </c>
      <c r="G291" s="292">
        <v>2400000</v>
      </c>
      <c r="H291" s="292">
        <v>3595000</v>
      </c>
      <c r="I291" s="292">
        <v>3456544.18</v>
      </c>
      <c r="J291" s="293">
        <v>144.02267416666666</v>
      </c>
      <c r="K291" s="294">
        <v>96.148655910987486</v>
      </c>
    </row>
    <row r="292" spans="1:11" ht="23.25" customHeight="1" x14ac:dyDescent="0.3">
      <c r="A292" s="290" t="s">
        <v>333</v>
      </c>
      <c r="B292" s="291" t="s">
        <v>232</v>
      </c>
      <c r="C292" s="291" t="s">
        <v>1363</v>
      </c>
      <c r="D292" s="291" t="s">
        <v>1374</v>
      </c>
      <c r="E292" s="291" t="s">
        <v>722</v>
      </c>
      <c r="F292" s="291" t="s">
        <v>334</v>
      </c>
      <c r="G292" s="292">
        <v>252000</v>
      </c>
      <c r="H292" s="292">
        <v>252000</v>
      </c>
      <c r="I292" s="292">
        <v>100000</v>
      </c>
      <c r="J292" s="293">
        <v>39.682539682539684</v>
      </c>
      <c r="K292" s="294">
        <v>39.682539682539684</v>
      </c>
    </row>
    <row r="293" spans="1:11" ht="23.25" customHeight="1" x14ac:dyDescent="0.3">
      <c r="A293" s="290" t="s">
        <v>335</v>
      </c>
      <c r="B293" s="291" t="s">
        <v>232</v>
      </c>
      <c r="C293" s="291" t="s">
        <v>1363</v>
      </c>
      <c r="D293" s="291" t="s">
        <v>1374</v>
      </c>
      <c r="E293" s="291" t="s">
        <v>722</v>
      </c>
      <c r="F293" s="291" t="s">
        <v>336</v>
      </c>
      <c r="G293" s="292">
        <v>252000</v>
      </c>
      <c r="H293" s="292">
        <v>252000</v>
      </c>
      <c r="I293" s="292">
        <v>100000</v>
      </c>
      <c r="J293" s="293">
        <v>39.682539682539684</v>
      </c>
      <c r="K293" s="294">
        <v>39.682539682539684</v>
      </c>
    </row>
    <row r="294" spans="1:11" ht="57" customHeight="1" x14ac:dyDescent="0.3">
      <c r="A294" s="290" t="s">
        <v>762</v>
      </c>
      <c r="B294" s="291" t="s">
        <v>232</v>
      </c>
      <c r="C294" s="291" t="s">
        <v>1363</v>
      </c>
      <c r="D294" s="291" t="s">
        <v>1374</v>
      </c>
      <c r="E294" s="291" t="s">
        <v>763</v>
      </c>
      <c r="F294" s="291"/>
      <c r="G294" s="292">
        <v>16405000</v>
      </c>
      <c r="H294" s="292">
        <v>17455000</v>
      </c>
      <c r="I294" s="292">
        <v>17365503.91</v>
      </c>
      <c r="J294" s="293">
        <v>105.85494611398964</v>
      </c>
      <c r="K294" s="294">
        <v>99.487275336579771</v>
      </c>
    </row>
    <row r="295" spans="1:11" ht="113.25" customHeight="1" x14ac:dyDescent="0.3">
      <c r="A295" s="290" t="s">
        <v>326</v>
      </c>
      <c r="B295" s="291" t="s">
        <v>232</v>
      </c>
      <c r="C295" s="291" t="s">
        <v>1363</v>
      </c>
      <c r="D295" s="291" t="s">
        <v>1374</v>
      </c>
      <c r="E295" s="291" t="s">
        <v>763</v>
      </c>
      <c r="F295" s="291" t="s">
        <v>249</v>
      </c>
      <c r="G295" s="292">
        <v>16405000</v>
      </c>
      <c r="H295" s="292">
        <v>17455000</v>
      </c>
      <c r="I295" s="292">
        <v>17365503.91</v>
      </c>
      <c r="J295" s="293">
        <v>105.85494611398964</v>
      </c>
      <c r="K295" s="294">
        <v>99.487275336579771</v>
      </c>
    </row>
    <row r="296" spans="1:11" ht="34.5" customHeight="1" x14ac:dyDescent="0.3">
      <c r="A296" s="290" t="s">
        <v>327</v>
      </c>
      <c r="B296" s="291" t="s">
        <v>232</v>
      </c>
      <c r="C296" s="291" t="s">
        <v>1363</v>
      </c>
      <c r="D296" s="291" t="s">
        <v>1374</v>
      </c>
      <c r="E296" s="291" t="s">
        <v>763</v>
      </c>
      <c r="F296" s="291" t="s">
        <v>257</v>
      </c>
      <c r="G296" s="292">
        <v>16405000</v>
      </c>
      <c r="H296" s="292">
        <v>17455000</v>
      </c>
      <c r="I296" s="292">
        <v>17365503.91</v>
      </c>
      <c r="J296" s="293">
        <v>105.85494611398964</v>
      </c>
      <c r="K296" s="294">
        <v>99.487275336579771</v>
      </c>
    </row>
    <row r="297" spans="1:11" ht="79.5" customHeight="1" x14ac:dyDescent="0.3">
      <c r="A297" s="290" t="s">
        <v>764</v>
      </c>
      <c r="B297" s="291" t="s">
        <v>232</v>
      </c>
      <c r="C297" s="291" t="s">
        <v>1363</v>
      </c>
      <c r="D297" s="291" t="s">
        <v>1374</v>
      </c>
      <c r="E297" s="291" t="s">
        <v>765</v>
      </c>
      <c r="F297" s="291"/>
      <c r="G297" s="292">
        <v>89754400</v>
      </c>
      <c r="H297" s="292">
        <v>94934507</v>
      </c>
      <c r="I297" s="292">
        <v>94115567.049999997</v>
      </c>
      <c r="J297" s="293">
        <v>104.85900084007022</v>
      </c>
      <c r="K297" s="294">
        <v>99.137363245589924</v>
      </c>
    </row>
    <row r="298" spans="1:11" ht="113.25" customHeight="1" x14ac:dyDescent="0.3">
      <c r="A298" s="290" t="s">
        <v>326</v>
      </c>
      <c r="B298" s="291" t="s">
        <v>232</v>
      </c>
      <c r="C298" s="291" t="s">
        <v>1363</v>
      </c>
      <c r="D298" s="291" t="s">
        <v>1374</v>
      </c>
      <c r="E298" s="291" t="s">
        <v>765</v>
      </c>
      <c r="F298" s="291" t="s">
        <v>249</v>
      </c>
      <c r="G298" s="292">
        <v>83567200</v>
      </c>
      <c r="H298" s="292">
        <v>88677307</v>
      </c>
      <c r="I298" s="292">
        <v>88267653.150000006</v>
      </c>
      <c r="J298" s="293">
        <v>105.62475845786385</v>
      </c>
      <c r="K298" s="294">
        <v>99.538039816657957</v>
      </c>
    </row>
    <row r="299" spans="1:11" ht="34.5" customHeight="1" x14ac:dyDescent="0.3">
      <c r="A299" s="290" t="s">
        <v>369</v>
      </c>
      <c r="B299" s="291" t="s">
        <v>232</v>
      </c>
      <c r="C299" s="291" t="s">
        <v>1363</v>
      </c>
      <c r="D299" s="291" t="s">
        <v>1374</v>
      </c>
      <c r="E299" s="291" t="s">
        <v>765</v>
      </c>
      <c r="F299" s="291" t="s">
        <v>370</v>
      </c>
      <c r="G299" s="292">
        <v>83567200</v>
      </c>
      <c r="H299" s="292">
        <v>88677307</v>
      </c>
      <c r="I299" s="292">
        <v>88267653.150000006</v>
      </c>
      <c r="J299" s="293">
        <v>105.62475845786385</v>
      </c>
      <c r="K299" s="294">
        <v>99.538039816657957</v>
      </c>
    </row>
    <row r="300" spans="1:11" ht="45.75" customHeight="1" x14ac:dyDescent="0.3">
      <c r="A300" s="290" t="s">
        <v>329</v>
      </c>
      <c r="B300" s="291" t="s">
        <v>232</v>
      </c>
      <c r="C300" s="291" t="s">
        <v>1363</v>
      </c>
      <c r="D300" s="291" t="s">
        <v>1374</v>
      </c>
      <c r="E300" s="291" t="s">
        <v>765</v>
      </c>
      <c r="F300" s="291" t="s">
        <v>330</v>
      </c>
      <c r="G300" s="292">
        <v>6187200</v>
      </c>
      <c r="H300" s="292">
        <v>6257200</v>
      </c>
      <c r="I300" s="292">
        <v>5847913.9000000004</v>
      </c>
      <c r="J300" s="293">
        <v>94.516322407551073</v>
      </c>
      <c r="K300" s="294">
        <v>93.45895768075178</v>
      </c>
    </row>
    <row r="301" spans="1:11" ht="45.75" customHeight="1" x14ac:dyDescent="0.3">
      <c r="A301" s="290" t="s">
        <v>331</v>
      </c>
      <c r="B301" s="291" t="s">
        <v>232</v>
      </c>
      <c r="C301" s="291" t="s">
        <v>1363</v>
      </c>
      <c r="D301" s="291" t="s">
        <v>1374</v>
      </c>
      <c r="E301" s="291" t="s">
        <v>765</v>
      </c>
      <c r="F301" s="291" t="s">
        <v>332</v>
      </c>
      <c r="G301" s="292">
        <v>6187200</v>
      </c>
      <c r="H301" s="292">
        <v>6257200</v>
      </c>
      <c r="I301" s="292">
        <v>5847913.9000000004</v>
      </c>
      <c r="J301" s="293">
        <v>94.516322407551073</v>
      </c>
      <c r="K301" s="294">
        <v>93.45895768075178</v>
      </c>
    </row>
    <row r="302" spans="1:11" ht="68.25" customHeight="1" x14ac:dyDescent="0.3">
      <c r="A302" s="290" t="s">
        <v>766</v>
      </c>
      <c r="B302" s="291" t="s">
        <v>232</v>
      </c>
      <c r="C302" s="291" t="s">
        <v>1363</v>
      </c>
      <c r="D302" s="291" t="s">
        <v>1374</v>
      </c>
      <c r="E302" s="291" t="s">
        <v>767</v>
      </c>
      <c r="F302" s="291"/>
      <c r="G302" s="292">
        <v>298791400</v>
      </c>
      <c r="H302" s="292">
        <v>309891791</v>
      </c>
      <c r="I302" s="292">
        <v>302574535.29000002</v>
      </c>
      <c r="J302" s="293">
        <v>101.26614597675838</v>
      </c>
      <c r="K302" s="294">
        <v>97.63877071851833</v>
      </c>
    </row>
    <row r="303" spans="1:11" ht="113.25" customHeight="1" x14ac:dyDescent="0.3">
      <c r="A303" s="290" t="s">
        <v>326</v>
      </c>
      <c r="B303" s="291" t="s">
        <v>232</v>
      </c>
      <c r="C303" s="291" t="s">
        <v>1363</v>
      </c>
      <c r="D303" s="291" t="s">
        <v>1374</v>
      </c>
      <c r="E303" s="291" t="s">
        <v>767</v>
      </c>
      <c r="F303" s="291" t="s">
        <v>249</v>
      </c>
      <c r="G303" s="292">
        <v>118556000</v>
      </c>
      <c r="H303" s="292">
        <v>125829395</v>
      </c>
      <c r="I303" s="292">
        <v>125240215.43000001</v>
      </c>
      <c r="J303" s="293">
        <v>105.63802374405344</v>
      </c>
      <c r="K303" s="294">
        <v>99.531763170283071</v>
      </c>
    </row>
    <row r="304" spans="1:11" ht="34.5" customHeight="1" x14ac:dyDescent="0.3">
      <c r="A304" s="290" t="s">
        <v>369</v>
      </c>
      <c r="B304" s="291" t="s">
        <v>232</v>
      </c>
      <c r="C304" s="291" t="s">
        <v>1363</v>
      </c>
      <c r="D304" s="291" t="s">
        <v>1374</v>
      </c>
      <c r="E304" s="291" t="s">
        <v>767</v>
      </c>
      <c r="F304" s="291" t="s">
        <v>370</v>
      </c>
      <c r="G304" s="292">
        <v>118556000</v>
      </c>
      <c r="H304" s="292">
        <v>125829395</v>
      </c>
      <c r="I304" s="292">
        <v>125240215.43000001</v>
      </c>
      <c r="J304" s="293">
        <v>105.63802374405344</v>
      </c>
      <c r="K304" s="294">
        <v>99.531763170283071</v>
      </c>
    </row>
    <row r="305" spans="1:11" ht="45.75" customHeight="1" x14ac:dyDescent="0.3">
      <c r="A305" s="290" t="s">
        <v>329</v>
      </c>
      <c r="B305" s="291" t="s">
        <v>232</v>
      </c>
      <c r="C305" s="291" t="s">
        <v>1363</v>
      </c>
      <c r="D305" s="291" t="s">
        <v>1374</v>
      </c>
      <c r="E305" s="291" t="s">
        <v>767</v>
      </c>
      <c r="F305" s="291" t="s">
        <v>330</v>
      </c>
      <c r="G305" s="292">
        <v>44661000</v>
      </c>
      <c r="H305" s="292">
        <v>42430060</v>
      </c>
      <c r="I305" s="292">
        <v>36947272</v>
      </c>
      <c r="J305" s="293">
        <v>82.728268511676845</v>
      </c>
      <c r="K305" s="294">
        <v>87.078057396100789</v>
      </c>
    </row>
    <row r="306" spans="1:11" ht="45.75" customHeight="1" x14ac:dyDescent="0.3">
      <c r="A306" s="290" t="s">
        <v>331</v>
      </c>
      <c r="B306" s="291" t="s">
        <v>232</v>
      </c>
      <c r="C306" s="291" t="s">
        <v>1363</v>
      </c>
      <c r="D306" s="291" t="s">
        <v>1374</v>
      </c>
      <c r="E306" s="291" t="s">
        <v>767</v>
      </c>
      <c r="F306" s="291" t="s">
        <v>332</v>
      </c>
      <c r="G306" s="292">
        <v>44661000</v>
      </c>
      <c r="H306" s="292">
        <v>42430060</v>
      </c>
      <c r="I306" s="292">
        <v>36947272</v>
      </c>
      <c r="J306" s="293">
        <v>82.728268511676845</v>
      </c>
      <c r="K306" s="294">
        <v>87.078057396100789</v>
      </c>
    </row>
    <row r="307" spans="1:11" ht="57" customHeight="1" x14ac:dyDescent="0.3">
      <c r="A307" s="290" t="s">
        <v>361</v>
      </c>
      <c r="B307" s="291" t="s">
        <v>232</v>
      </c>
      <c r="C307" s="291" t="s">
        <v>1363</v>
      </c>
      <c r="D307" s="291" t="s">
        <v>1374</v>
      </c>
      <c r="E307" s="291" t="s">
        <v>767</v>
      </c>
      <c r="F307" s="291" t="s">
        <v>362</v>
      </c>
      <c r="G307" s="292">
        <v>135011400</v>
      </c>
      <c r="H307" s="292">
        <v>141169336</v>
      </c>
      <c r="I307" s="292">
        <v>139966834.86000001</v>
      </c>
      <c r="J307" s="293">
        <v>103.67038254547394</v>
      </c>
      <c r="K307" s="294">
        <v>99.148185311291698</v>
      </c>
    </row>
    <row r="308" spans="1:11" ht="23.25" customHeight="1" x14ac:dyDescent="0.3">
      <c r="A308" s="290" t="s">
        <v>363</v>
      </c>
      <c r="B308" s="291" t="s">
        <v>232</v>
      </c>
      <c r="C308" s="291" t="s">
        <v>1363</v>
      </c>
      <c r="D308" s="291" t="s">
        <v>1374</v>
      </c>
      <c r="E308" s="291" t="s">
        <v>767</v>
      </c>
      <c r="F308" s="291" t="s">
        <v>364</v>
      </c>
      <c r="G308" s="292">
        <v>135011400</v>
      </c>
      <c r="H308" s="292">
        <v>141169336</v>
      </c>
      <c r="I308" s="292">
        <v>139966834.86000001</v>
      </c>
      <c r="J308" s="293">
        <v>103.67038254547394</v>
      </c>
      <c r="K308" s="294">
        <v>99.148185311291698</v>
      </c>
    </row>
    <row r="309" spans="1:11" ht="23.25" customHeight="1" x14ac:dyDescent="0.3">
      <c r="A309" s="290" t="s">
        <v>333</v>
      </c>
      <c r="B309" s="291" t="s">
        <v>232</v>
      </c>
      <c r="C309" s="291" t="s">
        <v>1363</v>
      </c>
      <c r="D309" s="291" t="s">
        <v>1374</v>
      </c>
      <c r="E309" s="291" t="s">
        <v>767</v>
      </c>
      <c r="F309" s="291" t="s">
        <v>334</v>
      </c>
      <c r="G309" s="292">
        <v>563000</v>
      </c>
      <c r="H309" s="292">
        <v>463000</v>
      </c>
      <c r="I309" s="292">
        <v>420213</v>
      </c>
      <c r="J309" s="293">
        <v>74.638188277087039</v>
      </c>
      <c r="K309" s="294">
        <v>90.758747300215987</v>
      </c>
    </row>
    <row r="310" spans="1:11" ht="23.25" customHeight="1" x14ac:dyDescent="0.3">
      <c r="A310" s="290" t="s">
        <v>335</v>
      </c>
      <c r="B310" s="291" t="s">
        <v>232</v>
      </c>
      <c r="C310" s="291" t="s">
        <v>1363</v>
      </c>
      <c r="D310" s="291" t="s">
        <v>1374</v>
      </c>
      <c r="E310" s="291" t="s">
        <v>767</v>
      </c>
      <c r="F310" s="291" t="s">
        <v>336</v>
      </c>
      <c r="G310" s="292">
        <v>563000</v>
      </c>
      <c r="H310" s="292">
        <v>463000</v>
      </c>
      <c r="I310" s="292">
        <v>420213</v>
      </c>
      <c r="J310" s="293">
        <v>74.638188277087039</v>
      </c>
      <c r="K310" s="294">
        <v>90.758747300215987</v>
      </c>
    </row>
    <row r="311" spans="1:11" ht="79.5" customHeight="1" x14ac:dyDescent="0.3">
      <c r="A311" s="290" t="s">
        <v>978</v>
      </c>
      <c r="B311" s="291" t="s">
        <v>232</v>
      </c>
      <c r="C311" s="291" t="s">
        <v>1363</v>
      </c>
      <c r="D311" s="291" t="s">
        <v>1374</v>
      </c>
      <c r="E311" s="291" t="s">
        <v>390</v>
      </c>
      <c r="F311" s="291"/>
      <c r="G311" s="292">
        <v>10529300</v>
      </c>
      <c r="H311" s="292">
        <v>6733000</v>
      </c>
      <c r="I311" s="292">
        <v>6108000</v>
      </c>
      <c r="J311" s="293">
        <v>58.009554291358398</v>
      </c>
      <c r="K311" s="294">
        <v>90.717362245655735</v>
      </c>
    </row>
    <row r="312" spans="1:11" ht="79.5" customHeight="1" x14ac:dyDescent="0.3">
      <c r="A312" s="290" t="s">
        <v>979</v>
      </c>
      <c r="B312" s="291" t="s">
        <v>232</v>
      </c>
      <c r="C312" s="291" t="s">
        <v>1363</v>
      </c>
      <c r="D312" s="291" t="s">
        <v>1374</v>
      </c>
      <c r="E312" s="291" t="s">
        <v>391</v>
      </c>
      <c r="F312" s="291"/>
      <c r="G312" s="292">
        <v>6500000</v>
      </c>
      <c r="H312" s="292">
        <v>5468000</v>
      </c>
      <c r="I312" s="292">
        <v>5298000</v>
      </c>
      <c r="J312" s="293">
        <v>81.507692307692309</v>
      </c>
      <c r="K312" s="294">
        <v>96.89100219458669</v>
      </c>
    </row>
    <row r="313" spans="1:11" ht="68.25" customHeight="1" x14ac:dyDescent="0.3">
      <c r="A313" s="290" t="s">
        <v>980</v>
      </c>
      <c r="B313" s="291" t="s">
        <v>232</v>
      </c>
      <c r="C313" s="291" t="s">
        <v>1363</v>
      </c>
      <c r="D313" s="291" t="s">
        <v>1374</v>
      </c>
      <c r="E313" s="291" t="s">
        <v>392</v>
      </c>
      <c r="F313" s="291"/>
      <c r="G313" s="292">
        <v>6400000</v>
      </c>
      <c r="H313" s="292">
        <v>5368000</v>
      </c>
      <c r="I313" s="292">
        <v>5198000</v>
      </c>
      <c r="J313" s="293">
        <v>81.21875</v>
      </c>
      <c r="K313" s="294">
        <v>96.833084947839041</v>
      </c>
    </row>
    <row r="314" spans="1:11" ht="225.75" customHeight="1" x14ac:dyDescent="0.3">
      <c r="A314" s="290" t="s">
        <v>768</v>
      </c>
      <c r="B314" s="291" t="s">
        <v>232</v>
      </c>
      <c r="C314" s="291" t="s">
        <v>1363</v>
      </c>
      <c r="D314" s="291" t="s">
        <v>1374</v>
      </c>
      <c r="E314" s="291" t="s">
        <v>769</v>
      </c>
      <c r="F314" s="291"/>
      <c r="G314" s="292">
        <v>6400000</v>
      </c>
      <c r="H314" s="292">
        <v>5368000</v>
      </c>
      <c r="I314" s="292">
        <v>5198000</v>
      </c>
      <c r="J314" s="293">
        <v>81.21875</v>
      </c>
      <c r="K314" s="294">
        <v>96.833084947839041</v>
      </c>
    </row>
    <row r="315" spans="1:11" ht="45.75" customHeight="1" x14ac:dyDescent="0.3">
      <c r="A315" s="290" t="s">
        <v>329</v>
      </c>
      <c r="B315" s="291" t="s">
        <v>232</v>
      </c>
      <c r="C315" s="291" t="s">
        <v>1363</v>
      </c>
      <c r="D315" s="291" t="s">
        <v>1374</v>
      </c>
      <c r="E315" s="291" t="s">
        <v>769</v>
      </c>
      <c r="F315" s="291" t="s">
        <v>330</v>
      </c>
      <c r="G315" s="292">
        <v>6400000</v>
      </c>
      <c r="H315" s="292">
        <v>5368000</v>
      </c>
      <c r="I315" s="292">
        <v>5198000</v>
      </c>
      <c r="J315" s="293">
        <v>81.21875</v>
      </c>
      <c r="K315" s="294">
        <v>96.833084947839041</v>
      </c>
    </row>
    <row r="316" spans="1:11" ht="45.75" customHeight="1" x14ac:dyDescent="0.3">
      <c r="A316" s="290" t="s">
        <v>331</v>
      </c>
      <c r="B316" s="291" t="s">
        <v>232</v>
      </c>
      <c r="C316" s="291" t="s">
        <v>1363</v>
      </c>
      <c r="D316" s="291" t="s">
        <v>1374</v>
      </c>
      <c r="E316" s="291" t="s">
        <v>769</v>
      </c>
      <c r="F316" s="291" t="s">
        <v>332</v>
      </c>
      <c r="G316" s="292">
        <v>6400000</v>
      </c>
      <c r="H316" s="292">
        <v>5368000</v>
      </c>
      <c r="I316" s="292">
        <v>5198000</v>
      </c>
      <c r="J316" s="293">
        <v>81.21875</v>
      </c>
      <c r="K316" s="294">
        <v>96.833084947839041</v>
      </c>
    </row>
    <row r="317" spans="1:11" ht="45.75" customHeight="1" x14ac:dyDescent="0.3">
      <c r="A317" s="290" t="s">
        <v>981</v>
      </c>
      <c r="B317" s="291" t="s">
        <v>232</v>
      </c>
      <c r="C317" s="291" t="s">
        <v>1363</v>
      </c>
      <c r="D317" s="291" t="s">
        <v>1374</v>
      </c>
      <c r="E317" s="291" t="s">
        <v>982</v>
      </c>
      <c r="F317" s="291"/>
      <c r="G317" s="292">
        <v>100000</v>
      </c>
      <c r="H317" s="292">
        <v>100000</v>
      </c>
      <c r="I317" s="292">
        <v>100000</v>
      </c>
      <c r="J317" s="293">
        <v>100</v>
      </c>
      <c r="K317" s="294">
        <v>100</v>
      </c>
    </row>
    <row r="318" spans="1:11" ht="102" customHeight="1" x14ac:dyDescent="0.3">
      <c r="A318" s="290" t="s">
        <v>770</v>
      </c>
      <c r="B318" s="291" t="s">
        <v>232</v>
      </c>
      <c r="C318" s="291" t="s">
        <v>1363</v>
      </c>
      <c r="D318" s="291" t="s">
        <v>1374</v>
      </c>
      <c r="E318" s="291" t="s">
        <v>771</v>
      </c>
      <c r="F318" s="291"/>
      <c r="G318" s="292">
        <v>100000</v>
      </c>
      <c r="H318" s="292">
        <v>100000</v>
      </c>
      <c r="I318" s="292">
        <v>100000</v>
      </c>
      <c r="J318" s="293">
        <v>100</v>
      </c>
      <c r="K318" s="294">
        <v>100</v>
      </c>
    </row>
    <row r="319" spans="1:11" ht="45.75" customHeight="1" x14ac:dyDescent="0.3">
      <c r="A319" s="290" t="s">
        <v>329</v>
      </c>
      <c r="B319" s="291" t="s">
        <v>232</v>
      </c>
      <c r="C319" s="291" t="s">
        <v>1363</v>
      </c>
      <c r="D319" s="291" t="s">
        <v>1374</v>
      </c>
      <c r="E319" s="291" t="s">
        <v>771</v>
      </c>
      <c r="F319" s="291" t="s">
        <v>330</v>
      </c>
      <c r="G319" s="292">
        <v>100000</v>
      </c>
      <c r="H319" s="292">
        <v>100000</v>
      </c>
      <c r="I319" s="292">
        <v>100000</v>
      </c>
      <c r="J319" s="293">
        <v>100</v>
      </c>
      <c r="K319" s="294">
        <v>100</v>
      </c>
    </row>
    <row r="320" spans="1:11" ht="45.75" customHeight="1" x14ac:dyDescent="0.3">
      <c r="A320" s="290" t="s">
        <v>331</v>
      </c>
      <c r="B320" s="291" t="s">
        <v>232</v>
      </c>
      <c r="C320" s="291" t="s">
        <v>1363</v>
      </c>
      <c r="D320" s="291" t="s">
        <v>1374</v>
      </c>
      <c r="E320" s="291" t="s">
        <v>771</v>
      </c>
      <c r="F320" s="291" t="s">
        <v>332</v>
      </c>
      <c r="G320" s="292">
        <v>100000</v>
      </c>
      <c r="H320" s="292">
        <v>100000</v>
      </c>
      <c r="I320" s="292">
        <v>100000</v>
      </c>
      <c r="J320" s="293">
        <v>100</v>
      </c>
      <c r="K320" s="294">
        <v>100</v>
      </c>
    </row>
    <row r="321" spans="1:11" ht="23.25" customHeight="1" x14ac:dyDescent="0.3">
      <c r="A321" s="290" t="s">
        <v>983</v>
      </c>
      <c r="B321" s="291" t="s">
        <v>232</v>
      </c>
      <c r="C321" s="291" t="s">
        <v>1363</v>
      </c>
      <c r="D321" s="291" t="s">
        <v>1374</v>
      </c>
      <c r="E321" s="291" t="s">
        <v>984</v>
      </c>
      <c r="F321" s="291"/>
      <c r="G321" s="292">
        <v>2764300</v>
      </c>
      <c r="H321" s="292">
        <v>0</v>
      </c>
      <c r="I321" s="292">
        <v>0</v>
      </c>
      <c r="J321" s="293">
        <v>0</v>
      </c>
      <c r="K321" s="294">
        <v>0</v>
      </c>
    </row>
    <row r="322" spans="1:11" ht="124.5" customHeight="1" x14ac:dyDescent="0.3">
      <c r="A322" s="290" t="s">
        <v>985</v>
      </c>
      <c r="B322" s="291" t="s">
        <v>232</v>
      </c>
      <c r="C322" s="291" t="s">
        <v>1363</v>
      </c>
      <c r="D322" s="291" t="s">
        <v>1374</v>
      </c>
      <c r="E322" s="291" t="s">
        <v>986</v>
      </c>
      <c r="F322" s="291"/>
      <c r="G322" s="292">
        <v>2764300</v>
      </c>
      <c r="H322" s="292">
        <v>0</v>
      </c>
      <c r="I322" s="292">
        <v>0</v>
      </c>
      <c r="J322" s="293">
        <v>0</v>
      </c>
      <c r="K322" s="294">
        <v>0</v>
      </c>
    </row>
    <row r="323" spans="1:11" ht="57" customHeight="1" x14ac:dyDescent="0.3">
      <c r="A323" s="290" t="s">
        <v>772</v>
      </c>
      <c r="B323" s="291" t="s">
        <v>232</v>
      </c>
      <c r="C323" s="291" t="s">
        <v>1363</v>
      </c>
      <c r="D323" s="291" t="s">
        <v>1374</v>
      </c>
      <c r="E323" s="291" t="s">
        <v>773</v>
      </c>
      <c r="F323" s="291"/>
      <c r="G323" s="292">
        <v>2764300</v>
      </c>
      <c r="H323" s="292">
        <v>0</v>
      </c>
      <c r="I323" s="292">
        <v>0</v>
      </c>
      <c r="J323" s="293">
        <v>0</v>
      </c>
      <c r="K323" s="294">
        <v>0</v>
      </c>
    </row>
    <row r="324" spans="1:11" ht="23.25" customHeight="1" x14ac:dyDescent="0.3">
      <c r="A324" s="290" t="s">
        <v>333</v>
      </c>
      <c r="B324" s="291" t="s">
        <v>232</v>
      </c>
      <c r="C324" s="291" t="s">
        <v>1363</v>
      </c>
      <c r="D324" s="291" t="s">
        <v>1374</v>
      </c>
      <c r="E324" s="291" t="s">
        <v>773</v>
      </c>
      <c r="F324" s="291" t="s">
        <v>334</v>
      </c>
      <c r="G324" s="292">
        <v>2764300</v>
      </c>
      <c r="H324" s="292">
        <v>0</v>
      </c>
      <c r="I324" s="292">
        <v>0</v>
      </c>
      <c r="J324" s="293">
        <v>0</v>
      </c>
      <c r="K324" s="294">
        <v>0</v>
      </c>
    </row>
    <row r="325" spans="1:11" ht="102" customHeight="1" x14ac:dyDescent="0.3">
      <c r="A325" s="290" t="s">
        <v>360</v>
      </c>
      <c r="B325" s="291" t="s">
        <v>232</v>
      </c>
      <c r="C325" s="291" t="s">
        <v>1363</v>
      </c>
      <c r="D325" s="291" t="s">
        <v>1374</v>
      </c>
      <c r="E325" s="291" t="s">
        <v>773</v>
      </c>
      <c r="F325" s="291" t="s">
        <v>317</v>
      </c>
      <c r="G325" s="292">
        <v>2764300</v>
      </c>
      <c r="H325" s="292">
        <v>0</v>
      </c>
      <c r="I325" s="292">
        <v>0</v>
      </c>
      <c r="J325" s="293">
        <v>0</v>
      </c>
      <c r="K325" s="294">
        <v>0</v>
      </c>
    </row>
    <row r="326" spans="1:11" ht="23.25" customHeight="1" x14ac:dyDescent="0.3">
      <c r="A326" s="290" t="s">
        <v>446</v>
      </c>
      <c r="B326" s="291" t="s">
        <v>232</v>
      </c>
      <c r="C326" s="291" t="s">
        <v>1363</v>
      </c>
      <c r="D326" s="291" t="s">
        <v>1374</v>
      </c>
      <c r="E326" s="291" t="s">
        <v>987</v>
      </c>
      <c r="F326" s="291"/>
      <c r="G326" s="292">
        <v>1265000</v>
      </c>
      <c r="H326" s="292">
        <v>1265000</v>
      </c>
      <c r="I326" s="292">
        <v>810000</v>
      </c>
      <c r="J326" s="293">
        <v>64.031620553359687</v>
      </c>
      <c r="K326" s="294">
        <v>64.031620553359687</v>
      </c>
    </row>
    <row r="327" spans="1:11" ht="68.25" customHeight="1" x14ac:dyDescent="0.3">
      <c r="A327" s="290" t="s">
        <v>988</v>
      </c>
      <c r="B327" s="291" t="s">
        <v>232</v>
      </c>
      <c r="C327" s="291" t="s">
        <v>1363</v>
      </c>
      <c r="D327" s="291" t="s">
        <v>1374</v>
      </c>
      <c r="E327" s="291" t="s">
        <v>989</v>
      </c>
      <c r="F327" s="291"/>
      <c r="G327" s="292">
        <v>1265000</v>
      </c>
      <c r="H327" s="292">
        <v>1265000</v>
      </c>
      <c r="I327" s="292">
        <v>810000</v>
      </c>
      <c r="J327" s="293">
        <v>64.031620553359687</v>
      </c>
      <c r="K327" s="294">
        <v>64.031620553359687</v>
      </c>
    </row>
    <row r="328" spans="1:11" ht="68.25" customHeight="1" x14ac:dyDescent="0.3">
      <c r="A328" s="290" t="s">
        <v>376</v>
      </c>
      <c r="B328" s="291" t="s">
        <v>232</v>
      </c>
      <c r="C328" s="291" t="s">
        <v>1363</v>
      </c>
      <c r="D328" s="291" t="s">
        <v>1374</v>
      </c>
      <c r="E328" s="291" t="s">
        <v>774</v>
      </c>
      <c r="F328" s="291"/>
      <c r="G328" s="292">
        <v>1265000</v>
      </c>
      <c r="H328" s="292">
        <v>1265000</v>
      </c>
      <c r="I328" s="292">
        <v>810000</v>
      </c>
      <c r="J328" s="293">
        <v>64.031620553359687</v>
      </c>
      <c r="K328" s="294">
        <v>64.031620553359687</v>
      </c>
    </row>
    <row r="329" spans="1:11" ht="45.75" customHeight="1" x14ac:dyDescent="0.3">
      <c r="A329" s="290" t="s">
        <v>329</v>
      </c>
      <c r="B329" s="291" t="s">
        <v>232</v>
      </c>
      <c r="C329" s="291" t="s">
        <v>1363</v>
      </c>
      <c r="D329" s="291" t="s">
        <v>1374</v>
      </c>
      <c r="E329" s="291" t="s">
        <v>774</v>
      </c>
      <c r="F329" s="291" t="s">
        <v>330</v>
      </c>
      <c r="G329" s="292">
        <v>1265000</v>
      </c>
      <c r="H329" s="292">
        <v>1265000</v>
      </c>
      <c r="I329" s="292">
        <v>810000</v>
      </c>
      <c r="J329" s="293">
        <v>64.031620553359687</v>
      </c>
      <c r="K329" s="294">
        <v>64.031620553359687</v>
      </c>
    </row>
    <row r="330" spans="1:11" ht="45.75" customHeight="1" x14ac:dyDescent="0.3">
      <c r="A330" s="290" t="s">
        <v>331</v>
      </c>
      <c r="B330" s="291" t="s">
        <v>232</v>
      </c>
      <c r="C330" s="291" t="s">
        <v>1363</v>
      </c>
      <c r="D330" s="291" t="s">
        <v>1374</v>
      </c>
      <c r="E330" s="291" t="s">
        <v>774</v>
      </c>
      <c r="F330" s="291" t="s">
        <v>332</v>
      </c>
      <c r="G330" s="292">
        <v>1265000</v>
      </c>
      <c r="H330" s="292">
        <v>1265000</v>
      </c>
      <c r="I330" s="292">
        <v>810000</v>
      </c>
      <c r="J330" s="293">
        <v>64.031620553359687</v>
      </c>
      <c r="K330" s="294">
        <v>64.031620553359687</v>
      </c>
    </row>
    <row r="331" spans="1:11" ht="34.5" customHeight="1" x14ac:dyDescent="0.3">
      <c r="A331" s="290" t="s">
        <v>960</v>
      </c>
      <c r="B331" s="291" t="s">
        <v>232</v>
      </c>
      <c r="C331" s="291" t="s">
        <v>1363</v>
      </c>
      <c r="D331" s="291" t="s">
        <v>1374</v>
      </c>
      <c r="E331" s="291" t="s">
        <v>409</v>
      </c>
      <c r="F331" s="291"/>
      <c r="G331" s="292">
        <v>190854500</v>
      </c>
      <c r="H331" s="292">
        <v>210364648</v>
      </c>
      <c r="I331" s="292">
        <v>210259001.21000001</v>
      </c>
      <c r="J331" s="293">
        <v>110.16716986500188</v>
      </c>
      <c r="K331" s="294">
        <v>99.949779209099816</v>
      </c>
    </row>
    <row r="332" spans="1:11" ht="147" customHeight="1" x14ac:dyDescent="0.3">
      <c r="A332" s="290" t="s">
        <v>1375</v>
      </c>
      <c r="B332" s="291" t="s">
        <v>232</v>
      </c>
      <c r="C332" s="291" t="s">
        <v>1363</v>
      </c>
      <c r="D332" s="291" t="s">
        <v>1374</v>
      </c>
      <c r="E332" s="291" t="s">
        <v>410</v>
      </c>
      <c r="F332" s="291"/>
      <c r="G332" s="292">
        <v>190854500</v>
      </c>
      <c r="H332" s="292">
        <v>210364648</v>
      </c>
      <c r="I332" s="292">
        <v>210259001.21000001</v>
      </c>
      <c r="J332" s="293">
        <v>110.16716986500188</v>
      </c>
      <c r="K332" s="294">
        <v>99.949779209099816</v>
      </c>
    </row>
    <row r="333" spans="1:11" ht="68.25" customHeight="1" x14ac:dyDescent="0.3">
      <c r="A333" s="290" t="s">
        <v>990</v>
      </c>
      <c r="B333" s="291" t="s">
        <v>232</v>
      </c>
      <c r="C333" s="291" t="s">
        <v>1363</v>
      </c>
      <c r="D333" s="291" t="s">
        <v>1374</v>
      </c>
      <c r="E333" s="291" t="s">
        <v>991</v>
      </c>
      <c r="F333" s="291"/>
      <c r="G333" s="292">
        <v>190854500</v>
      </c>
      <c r="H333" s="292">
        <v>210364648</v>
      </c>
      <c r="I333" s="292">
        <v>210259001.21000001</v>
      </c>
      <c r="J333" s="293">
        <v>110.16716986500188</v>
      </c>
      <c r="K333" s="294">
        <v>99.949779209099816</v>
      </c>
    </row>
    <row r="334" spans="1:11" ht="90.75" customHeight="1" x14ac:dyDescent="0.3">
      <c r="A334" s="290" t="s">
        <v>775</v>
      </c>
      <c r="B334" s="291" t="s">
        <v>232</v>
      </c>
      <c r="C334" s="291" t="s">
        <v>1363</v>
      </c>
      <c r="D334" s="291" t="s">
        <v>1374</v>
      </c>
      <c r="E334" s="291" t="s">
        <v>776</v>
      </c>
      <c r="F334" s="291"/>
      <c r="G334" s="292">
        <v>190854500</v>
      </c>
      <c r="H334" s="292">
        <v>204585648</v>
      </c>
      <c r="I334" s="292">
        <v>204480340.31</v>
      </c>
      <c r="J334" s="293">
        <v>107.13938644883929</v>
      </c>
      <c r="K334" s="294">
        <v>99.948526355084297</v>
      </c>
    </row>
    <row r="335" spans="1:11" ht="57" customHeight="1" x14ac:dyDescent="0.3">
      <c r="A335" s="290" t="s">
        <v>361</v>
      </c>
      <c r="B335" s="291" t="s">
        <v>232</v>
      </c>
      <c r="C335" s="291" t="s">
        <v>1363</v>
      </c>
      <c r="D335" s="291" t="s">
        <v>1374</v>
      </c>
      <c r="E335" s="291" t="s">
        <v>776</v>
      </c>
      <c r="F335" s="291" t="s">
        <v>362</v>
      </c>
      <c r="G335" s="292">
        <v>190854500</v>
      </c>
      <c r="H335" s="292">
        <v>204585648</v>
      </c>
      <c r="I335" s="292">
        <v>204480340.31</v>
      </c>
      <c r="J335" s="293">
        <v>107.13938644883929</v>
      </c>
      <c r="K335" s="294">
        <v>99.948526355084297</v>
      </c>
    </row>
    <row r="336" spans="1:11" ht="23.25" customHeight="1" x14ac:dyDescent="0.3">
      <c r="A336" s="290" t="s">
        <v>363</v>
      </c>
      <c r="B336" s="291" t="s">
        <v>232</v>
      </c>
      <c r="C336" s="291" t="s">
        <v>1363</v>
      </c>
      <c r="D336" s="291" t="s">
        <v>1374</v>
      </c>
      <c r="E336" s="291" t="s">
        <v>776</v>
      </c>
      <c r="F336" s="291" t="s">
        <v>364</v>
      </c>
      <c r="G336" s="292">
        <v>190854500</v>
      </c>
      <c r="H336" s="292">
        <v>204585648</v>
      </c>
      <c r="I336" s="292">
        <v>204480340.31</v>
      </c>
      <c r="J336" s="293">
        <v>107.13938644883929</v>
      </c>
      <c r="K336" s="294">
        <v>99.948526355084297</v>
      </c>
    </row>
    <row r="337" spans="1:11" ht="158.25" customHeight="1" x14ac:dyDescent="0.3">
      <c r="A337" s="290" t="s">
        <v>1547</v>
      </c>
      <c r="B337" s="291" t="s">
        <v>232</v>
      </c>
      <c r="C337" s="291" t="s">
        <v>1363</v>
      </c>
      <c r="D337" s="291" t="s">
        <v>1374</v>
      </c>
      <c r="E337" s="291" t="s">
        <v>1548</v>
      </c>
      <c r="F337" s="291"/>
      <c r="G337" s="292">
        <v>0</v>
      </c>
      <c r="H337" s="292">
        <v>62000</v>
      </c>
      <c r="I337" s="292">
        <v>61660.9</v>
      </c>
      <c r="J337" s="293">
        <v>0</v>
      </c>
      <c r="K337" s="294">
        <v>99.453064516129032</v>
      </c>
    </row>
    <row r="338" spans="1:11" ht="57" customHeight="1" x14ac:dyDescent="0.3">
      <c r="A338" s="290" t="s">
        <v>361</v>
      </c>
      <c r="B338" s="291" t="s">
        <v>232</v>
      </c>
      <c r="C338" s="291" t="s">
        <v>1363</v>
      </c>
      <c r="D338" s="291" t="s">
        <v>1374</v>
      </c>
      <c r="E338" s="291" t="s">
        <v>1548</v>
      </c>
      <c r="F338" s="291" t="s">
        <v>362</v>
      </c>
      <c r="G338" s="292">
        <v>0</v>
      </c>
      <c r="H338" s="292">
        <v>62000</v>
      </c>
      <c r="I338" s="292">
        <v>61660.9</v>
      </c>
      <c r="J338" s="293">
        <v>0</v>
      </c>
      <c r="K338" s="294">
        <v>99.453064516129032</v>
      </c>
    </row>
    <row r="339" spans="1:11" ht="23.25" customHeight="1" x14ac:dyDescent="0.3">
      <c r="A339" s="290" t="s">
        <v>363</v>
      </c>
      <c r="B339" s="291" t="s">
        <v>232</v>
      </c>
      <c r="C339" s="291" t="s">
        <v>1363</v>
      </c>
      <c r="D339" s="291" t="s">
        <v>1374</v>
      </c>
      <c r="E339" s="291" t="s">
        <v>1548</v>
      </c>
      <c r="F339" s="291" t="s">
        <v>364</v>
      </c>
      <c r="G339" s="292">
        <v>0</v>
      </c>
      <c r="H339" s="292">
        <v>62000</v>
      </c>
      <c r="I339" s="292">
        <v>61660.9</v>
      </c>
      <c r="J339" s="293">
        <v>0</v>
      </c>
      <c r="K339" s="294">
        <v>99.453064516129032</v>
      </c>
    </row>
    <row r="340" spans="1:11" ht="90.75" customHeight="1" x14ac:dyDescent="0.3">
      <c r="A340" s="290" t="s">
        <v>1549</v>
      </c>
      <c r="B340" s="291" t="s">
        <v>232</v>
      </c>
      <c r="C340" s="291" t="s">
        <v>1363</v>
      </c>
      <c r="D340" s="291" t="s">
        <v>1374</v>
      </c>
      <c r="E340" s="291" t="s">
        <v>1550</v>
      </c>
      <c r="F340" s="291"/>
      <c r="G340" s="292">
        <v>0</v>
      </c>
      <c r="H340" s="292">
        <v>420000</v>
      </c>
      <c r="I340" s="292">
        <v>420000</v>
      </c>
      <c r="J340" s="293">
        <v>0</v>
      </c>
      <c r="K340" s="294">
        <v>100</v>
      </c>
    </row>
    <row r="341" spans="1:11" ht="57" customHeight="1" x14ac:dyDescent="0.3">
      <c r="A341" s="290" t="s">
        <v>361</v>
      </c>
      <c r="B341" s="291" t="s">
        <v>232</v>
      </c>
      <c r="C341" s="291" t="s">
        <v>1363</v>
      </c>
      <c r="D341" s="291" t="s">
        <v>1374</v>
      </c>
      <c r="E341" s="291" t="s">
        <v>1550</v>
      </c>
      <c r="F341" s="291" t="s">
        <v>362</v>
      </c>
      <c r="G341" s="292">
        <v>0</v>
      </c>
      <c r="H341" s="292">
        <v>420000</v>
      </c>
      <c r="I341" s="292">
        <v>420000</v>
      </c>
      <c r="J341" s="293">
        <v>0</v>
      </c>
      <c r="K341" s="294">
        <v>100</v>
      </c>
    </row>
    <row r="342" spans="1:11" ht="23.25" customHeight="1" x14ac:dyDescent="0.3">
      <c r="A342" s="290" t="s">
        <v>363</v>
      </c>
      <c r="B342" s="291" t="s">
        <v>232</v>
      </c>
      <c r="C342" s="291" t="s">
        <v>1363</v>
      </c>
      <c r="D342" s="291" t="s">
        <v>1374</v>
      </c>
      <c r="E342" s="291" t="s">
        <v>1550</v>
      </c>
      <c r="F342" s="291" t="s">
        <v>364</v>
      </c>
      <c r="G342" s="292">
        <v>0</v>
      </c>
      <c r="H342" s="292">
        <v>420000</v>
      </c>
      <c r="I342" s="292">
        <v>420000</v>
      </c>
      <c r="J342" s="293">
        <v>0</v>
      </c>
      <c r="K342" s="294">
        <v>100</v>
      </c>
    </row>
    <row r="343" spans="1:11" ht="79.5" customHeight="1" x14ac:dyDescent="0.3">
      <c r="A343" s="290" t="s">
        <v>777</v>
      </c>
      <c r="B343" s="291" t="s">
        <v>232</v>
      </c>
      <c r="C343" s="291" t="s">
        <v>1363</v>
      </c>
      <c r="D343" s="291" t="s">
        <v>1374</v>
      </c>
      <c r="E343" s="291" t="s">
        <v>778</v>
      </c>
      <c r="F343" s="291"/>
      <c r="G343" s="292">
        <v>0</v>
      </c>
      <c r="H343" s="292">
        <v>5297000</v>
      </c>
      <c r="I343" s="292">
        <v>5297000</v>
      </c>
      <c r="J343" s="293">
        <v>0</v>
      </c>
      <c r="K343" s="294">
        <v>100</v>
      </c>
    </row>
    <row r="344" spans="1:11" ht="57" customHeight="1" x14ac:dyDescent="0.3">
      <c r="A344" s="290" t="s">
        <v>361</v>
      </c>
      <c r="B344" s="291" t="s">
        <v>232</v>
      </c>
      <c r="C344" s="291" t="s">
        <v>1363</v>
      </c>
      <c r="D344" s="291" t="s">
        <v>1374</v>
      </c>
      <c r="E344" s="291" t="s">
        <v>778</v>
      </c>
      <c r="F344" s="291" t="s">
        <v>362</v>
      </c>
      <c r="G344" s="292">
        <v>0</v>
      </c>
      <c r="H344" s="292">
        <v>5297000</v>
      </c>
      <c r="I344" s="292">
        <v>5297000</v>
      </c>
      <c r="J344" s="293">
        <v>0</v>
      </c>
      <c r="K344" s="294">
        <v>100</v>
      </c>
    </row>
    <row r="345" spans="1:11" ht="23.25" customHeight="1" x14ac:dyDescent="0.3">
      <c r="A345" s="290" t="s">
        <v>363</v>
      </c>
      <c r="B345" s="291" t="s">
        <v>232</v>
      </c>
      <c r="C345" s="291" t="s">
        <v>1363</v>
      </c>
      <c r="D345" s="291" t="s">
        <v>1374</v>
      </c>
      <c r="E345" s="291" t="s">
        <v>778</v>
      </c>
      <c r="F345" s="291" t="s">
        <v>364</v>
      </c>
      <c r="G345" s="292">
        <v>0</v>
      </c>
      <c r="H345" s="292">
        <v>5297000</v>
      </c>
      <c r="I345" s="292">
        <v>5297000</v>
      </c>
      <c r="J345" s="293">
        <v>0</v>
      </c>
      <c r="K345" s="294">
        <v>100</v>
      </c>
    </row>
    <row r="346" spans="1:11" ht="34.5" customHeight="1" x14ac:dyDescent="0.3">
      <c r="A346" s="290" t="s">
        <v>994</v>
      </c>
      <c r="B346" s="291" t="s">
        <v>232</v>
      </c>
      <c r="C346" s="291" t="s">
        <v>1363</v>
      </c>
      <c r="D346" s="291" t="s">
        <v>1374</v>
      </c>
      <c r="E346" s="291" t="s">
        <v>995</v>
      </c>
      <c r="F346" s="291"/>
      <c r="G346" s="292">
        <v>39239800</v>
      </c>
      <c r="H346" s="292">
        <v>39539601.009999998</v>
      </c>
      <c r="I346" s="292">
        <v>38145813.18</v>
      </c>
      <c r="J346" s="293">
        <v>97.212047920733539</v>
      </c>
      <c r="K346" s="294">
        <v>96.474957272210474</v>
      </c>
    </row>
    <row r="347" spans="1:11" ht="23.25" customHeight="1" x14ac:dyDescent="0.3">
      <c r="A347" s="290" t="s">
        <v>446</v>
      </c>
      <c r="B347" s="291" t="s">
        <v>232</v>
      </c>
      <c r="C347" s="291" t="s">
        <v>1363</v>
      </c>
      <c r="D347" s="291" t="s">
        <v>1374</v>
      </c>
      <c r="E347" s="291" t="s">
        <v>996</v>
      </c>
      <c r="F347" s="291"/>
      <c r="G347" s="292">
        <v>39239800</v>
      </c>
      <c r="H347" s="292">
        <v>39539601.009999998</v>
      </c>
      <c r="I347" s="292">
        <v>38145813.18</v>
      </c>
      <c r="J347" s="293">
        <v>97.212047920733539</v>
      </c>
      <c r="K347" s="294">
        <v>96.474957272210474</v>
      </c>
    </row>
    <row r="348" spans="1:11" ht="57" customHeight="1" x14ac:dyDescent="0.3">
      <c r="A348" s="290" t="s">
        <v>344</v>
      </c>
      <c r="B348" s="291" t="s">
        <v>232</v>
      </c>
      <c r="C348" s="291" t="s">
        <v>1363</v>
      </c>
      <c r="D348" s="291" t="s">
        <v>1374</v>
      </c>
      <c r="E348" s="291" t="s">
        <v>997</v>
      </c>
      <c r="F348" s="291"/>
      <c r="G348" s="292">
        <v>39239800</v>
      </c>
      <c r="H348" s="292">
        <v>39539601.009999998</v>
      </c>
      <c r="I348" s="292">
        <v>38145813.18</v>
      </c>
      <c r="J348" s="293">
        <v>97.212047920733539</v>
      </c>
      <c r="K348" s="294">
        <v>96.474957272210474</v>
      </c>
    </row>
    <row r="349" spans="1:11" ht="57" customHeight="1" x14ac:dyDescent="0.3">
      <c r="A349" s="290" t="s">
        <v>780</v>
      </c>
      <c r="B349" s="291" t="s">
        <v>232</v>
      </c>
      <c r="C349" s="291" t="s">
        <v>1363</v>
      </c>
      <c r="D349" s="291" t="s">
        <v>1374</v>
      </c>
      <c r="E349" s="291" t="s">
        <v>781</v>
      </c>
      <c r="F349" s="291"/>
      <c r="G349" s="292">
        <v>39239800</v>
      </c>
      <c r="H349" s="292">
        <v>39539601.009999998</v>
      </c>
      <c r="I349" s="292">
        <v>38145813.18</v>
      </c>
      <c r="J349" s="293">
        <v>97.212047920733539</v>
      </c>
      <c r="K349" s="294">
        <v>96.474957272210474</v>
      </c>
    </row>
    <row r="350" spans="1:11" ht="113.25" customHeight="1" x14ac:dyDescent="0.3">
      <c r="A350" s="290" t="s">
        <v>326</v>
      </c>
      <c r="B350" s="291" t="s">
        <v>232</v>
      </c>
      <c r="C350" s="291" t="s">
        <v>1363</v>
      </c>
      <c r="D350" s="291" t="s">
        <v>1374</v>
      </c>
      <c r="E350" s="291" t="s">
        <v>781</v>
      </c>
      <c r="F350" s="291" t="s">
        <v>249</v>
      </c>
      <c r="G350" s="292">
        <v>35594300</v>
      </c>
      <c r="H350" s="292">
        <v>36693100</v>
      </c>
      <c r="I350" s="292">
        <v>36313457.590000004</v>
      </c>
      <c r="J350" s="293">
        <v>102.02042908555585</v>
      </c>
      <c r="K350" s="294">
        <v>98.965357492280575</v>
      </c>
    </row>
    <row r="351" spans="1:11" ht="34.5" customHeight="1" x14ac:dyDescent="0.3">
      <c r="A351" s="290" t="s">
        <v>369</v>
      </c>
      <c r="B351" s="291" t="s">
        <v>232</v>
      </c>
      <c r="C351" s="291" t="s">
        <v>1363</v>
      </c>
      <c r="D351" s="291" t="s">
        <v>1374</v>
      </c>
      <c r="E351" s="291" t="s">
        <v>781</v>
      </c>
      <c r="F351" s="291" t="s">
        <v>370</v>
      </c>
      <c r="G351" s="292">
        <v>35594300</v>
      </c>
      <c r="H351" s="292">
        <v>36693100</v>
      </c>
      <c r="I351" s="292">
        <v>36313457.590000004</v>
      </c>
      <c r="J351" s="293">
        <v>102.02042908555585</v>
      </c>
      <c r="K351" s="294">
        <v>98.965357492280575</v>
      </c>
    </row>
    <row r="352" spans="1:11" ht="45.75" customHeight="1" x14ac:dyDescent="0.3">
      <c r="A352" s="290" t="s">
        <v>329</v>
      </c>
      <c r="B352" s="291" t="s">
        <v>232</v>
      </c>
      <c r="C352" s="291" t="s">
        <v>1363</v>
      </c>
      <c r="D352" s="291" t="s">
        <v>1374</v>
      </c>
      <c r="E352" s="291" t="s">
        <v>781</v>
      </c>
      <c r="F352" s="291" t="s">
        <v>330</v>
      </c>
      <c r="G352" s="292">
        <v>2637500</v>
      </c>
      <c r="H352" s="292">
        <v>2740500</v>
      </c>
      <c r="I352" s="292">
        <v>1831354.58</v>
      </c>
      <c r="J352" s="293">
        <v>69.435244739336497</v>
      </c>
      <c r="K352" s="294">
        <v>66.825563948184637</v>
      </c>
    </row>
    <row r="353" spans="1:11" ht="45.75" customHeight="1" x14ac:dyDescent="0.3">
      <c r="A353" s="290" t="s">
        <v>331</v>
      </c>
      <c r="B353" s="291" t="s">
        <v>232</v>
      </c>
      <c r="C353" s="291" t="s">
        <v>1363</v>
      </c>
      <c r="D353" s="291" t="s">
        <v>1374</v>
      </c>
      <c r="E353" s="291" t="s">
        <v>781</v>
      </c>
      <c r="F353" s="291" t="s">
        <v>332</v>
      </c>
      <c r="G353" s="292">
        <v>2637500</v>
      </c>
      <c r="H353" s="292">
        <v>2740500</v>
      </c>
      <c r="I353" s="292">
        <v>1831354.58</v>
      </c>
      <c r="J353" s="293">
        <v>69.435244739336497</v>
      </c>
      <c r="K353" s="294">
        <v>66.825563948184637</v>
      </c>
    </row>
    <row r="354" spans="1:11" ht="23.25" customHeight="1" x14ac:dyDescent="0.3">
      <c r="A354" s="290" t="s">
        <v>333</v>
      </c>
      <c r="B354" s="291" t="s">
        <v>232</v>
      </c>
      <c r="C354" s="291" t="s">
        <v>1363</v>
      </c>
      <c r="D354" s="291" t="s">
        <v>1374</v>
      </c>
      <c r="E354" s="291" t="s">
        <v>781</v>
      </c>
      <c r="F354" s="291" t="s">
        <v>334</v>
      </c>
      <c r="G354" s="292">
        <v>1008000</v>
      </c>
      <c r="H354" s="292">
        <v>106001.01</v>
      </c>
      <c r="I354" s="292">
        <v>1001.01</v>
      </c>
      <c r="J354" s="293">
        <v>9.9306547619047614E-2</v>
      </c>
      <c r="K354" s="294">
        <v>0.94434005864661108</v>
      </c>
    </row>
    <row r="355" spans="1:11" ht="23.25" customHeight="1" x14ac:dyDescent="0.3">
      <c r="A355" s="290" t="s">
        <v>335</v>
      </c>
      <c r="B355" s="291" t="s">
        <v>232</v>
      </c>
      <c r="C355" s="291" t="s">
        <v>1363</v>
      </c>
      <c r="D355" s="291" t="s">
        <v>1374</v>
      </c>
      <c r="E355" s="291" t="s">
        <v>781</v>
      </c>
      <c r="F355" s="291" t="s">
        <v>336</v>
      </c>
      <c r="G355" s="292">
        <v>1008000</v>
      </c>
      <c r="H355" s="292">
        <v>106001.01</v>
      </c>
      <c r="I355" s="292">
        <v>1001.01</v>
      </c>
      <c r="J355" s="293">
        <v>9.9306547619047614E-2</v>
      </c>
      <c r="K355" s="294">
        <v>0.94434005864661108</v>
      </c>
    </row>
    <row r="356" spans="1:11" ht="15" customHeight="1" x14ac:dyDescent="0.3">
      <c r="A356" s="290" t="s">
        <v>936</v>
      </c>
      <c r="B356" s="291" t="s">
        <v>232</v>
      </c>
      <c r="C356" s="291" t="s">
        <v>1363</v>
      </c>
      <c r="D356" s="291" t="s">
        <v>1374</v>
      </c>
      <c r="E356" s="291" t="s">
        <v>325</v>
      </c>
      <c r="F356" s="291"/>
      <c r="G356" s="292">
        <v>400882000</v>
      </c>
      <c r="H356" s="292">
        <v>12801906</v>
      </c>
      <c r="I356" s="292">
        <v>6352693.0700000003</v>
      </c>
      <c r="J356" s="293">
        <v>1.5846790501943215</v>
      </c>
      <c r="K356" s="294">
        <v>49.623025430744455</v>
      </c>
    </row>
    <row r="357" spans="1:11" ht="15" customHeight="1" x14ac:dyDescent="0.3">
      <c r="A357" s="290" t="s">
        <v>1545</v>
      </c>
      <c r="B357" s="291" t="s">
        <v>232</v>
      </c>
      <c r="C357" s="291" t="s">
        <v>1363</v>
      </c>
      <c r="D357" s="291" t="s">
        <v>1374</v>
      </c>
      <c r="E357" s="291" t="s">
        <v>1546</v>
      </c>
      <c r="F357" s="291"/>
      <c r="G357" s="292">
        <v>3000000</v>
      </c>
      <c r="H357" s="292">
        <v>3000000</v>
      </c>
      <c r="I357" s="292">
        <v>0</v>
      </c>
      <c r="J357" s="293">
        <v>0</v>
      </c>
      <c r="K357" s="294">
        <v>0</v>
      </c>
    </row>
    <row r="358" spans="1:11" ht="23.25" customHeight="1" x14ac:dyDescent="0.3">
      <c r="A358" s="290" t="s">
        <v>333</v>
      </c>
      <c r="B358" s="291" t="s">
        <v>232</v>
      </c>
      <c r="C358" s="291" t="s">
        <v>1363</v>
      </c>
      <c r="D358" s="291" t="s">
        <v>1374</v>
      </c>
      <c r="E358" s="291" t="s">
        <v>1546</v>
      </c>
      <c r="F358" s="291" t="s">
        <v>334</v>
      </c>
      <c r="G358" s="292">
        <v>3000000</v>
      </c>
      <c r="H358" s="292">
        <v>3000000</v>
      </c>
      <c r="I358" s="292">
        <v>0</v>
      </c>
      <c r="J358" s="293">
        <v>0</v>
      </c>
      <c r="K358" s="294">
        <v>0</v>
      </c>
    </row>
    <row r="359" spans="1:11" ht="15" customHeight="1" x14ac:dyDescent="0.3">
      <c r="A359" s="290" t="s">
        <v>367</v>
      </c>
      <c r="B359" s="291" t="s">
        <v>232</v>
      </c>
      <c r="C359" s="291" t="s">
        <v>1363</v>
      </c>
      <c r="D359" s="291" t="s">
        <v>1374</v>
      </c>
      <c r="E359" s="291" t="s">
        <v>1546</v>
      </c>
      <c r="F359" s="291" t="s">
        <v>368</v>
      </c>
      <c r="G359" s="292">
        <v>3000000</v>
      </c>
      <c r="H359" s="292">
        <v>3000000</v>
      </c>
      <c r="I359" s="292">
        <v>0</v>
      </c>
      <c r="J359" s="293">
        <v>0</v>
      </c>
      <c r="K359" s="294">
        <v>0</v>
      </c>
    </row>
    <row r="360" spans="1:11" ht="23.25" customHeight="1" x14ac:dyDescent="0.3">
      <c r="A360" s="290" t="s">
        <v>782</v>
      </c>
      <c r="B360" s="291" t="s">
        <v>232</v>
      </c>
      <c r="C360" s="291" t="s">
        <v>1363</v>
      </c>
      <c r="D360" s="291" t="s">
        <v>1374</v>
      </c>
      <c r="E360" s="291" t="s">
        <v>783</v>
      </c>
      <c r="F360" s="291"/>
      <c r="G360" s="292">
        <v>1600000</v>
      </c>
      <c r="H360" s="292">
        <v>9801906</v>
      </c>
      <c r="I360" s="292">
        <v>6352693.0700000003</v>
      </c>
      <c r="J360" s="293">
        <v>397.04331687500002</v>
      </c>
      <c r="K360" s="294">
        <v>64.810793635441925</v>
      </c>
    </row>
    <row r="361" spans="1:11" ht="23.25" customHeight="1" x14ac:dyDescent="0.3">
      <c r="A361" s="290" t="s">
        <v>333</v>
      </c>
      <c r="B361" s="291" t="s">
        <v>232</v>
      </c>
      <c r="C361" s="291" t="s">
        <v>1363</v>
      </c>
      <c r="D361" s="291" t="s">
        <v>1374</v>
      </c>
      <c r="E361" s="291" t="s">
        <v>783</v>
      </c>
      <c r="F361" s="291" t="s">
        <v>334</v>
      </c>
      <c r="G361" s="292">
        <v>1600000</v>
      </c>
      <c r="H361" s="292">
        <v>9801906</v>
      </c>
      <c r="I361" s="292">
        <v>6352693.0700000003</v>
      </c>
      <c r="J361" s="293">
        <v>397.04331687500002</v>
      </c>
      <c r="K361" s="294">
        <v>64.810793635441925</v>
      </c>
    </row>
    <row r="362" spans="1:11" ht="15" customHeight="1" x14ac:dyDescent="0.3">
      <c r="A362" s="290" t="s">
        <v>365</v>
      </c>
      <c r="B362" s="291" t="s">
        <v>232</v>
      </c>
      <c r="C362" s="291" t="s">
        <v>1363</v>
      </c>
      <c r="D362" s="291" t="s">
        <v>1374</v>
      </c>
      <c r="E362" s="291" t="s">
        <v>783</v>
      </c>
      <c r="F362" s="291" t="s">
        <v>366</v>
      </c>
      <c r="G362" s="292">
        <v>1600000</v>
      </c>
      <c r="H362" s="292">
        <v>9801906</v>
      </c>
      <c r="I362" s="292">
        <v>6352693.0700000003</v>
      </c>
      <c r="J362" s="293">
        <v>397.04331687500002</v>
      </c>
      <c r="K362" s="294">
        <v>64.810793635441925</v>
      </c>
    </row>
    <row r="363" spans="1:11" ht="68.25" customHeight="1" x14ac:dyDescent="0.3">
      <c r="A363" s="290" t="s">
        <v>1551</v>
      </c>
      <c r="B363" s="291" t="s">
        <v>232</v>
      </c>
      <c r="C363" s="291" t="s">
        <v>1363</v>
      </c>
      <c r="D363" s="291" t="s">
        <v>1374</v>
      </c>
      <c r="E363" s="291" t="s">
        <v>864</v>
      </c>
      <c r="F363" s="291"/>
      <c r="G363" s="292">
        <v>296282000</v>
      </c>
      <c r="H363" s="292">
        <v>0</v>
      </c>
      <c r="I363" s="292">
        <v>0</v>
      </c>
      <c r="J363" s="293">
        <v>0</v>
      </c>
      <c r="K363" s="294">
        <v>0</v>
      </c>
    </row>
    <row r="364" spans="1:11" ht="23.25" customHeight="1" x14ac:dyDescent="0.3">
      <c r="A364" s="290" t="s">
        <v>333</v>
      </c>
      <c r="B364" s="291" t="s">
        <v>232</v>
      </c>
      <c r="C364" s="291" t="s">
        <v>1363</v>
      </c>
      <c r="D364" s="291" t="s">
        <v>1374</v>
      </c>
      <c r="E364" s="291" t="s">
        <v>864</v>
      </c>
      <c r="F364" s="291" t="s">
        <v>334</v>
      </c>
      <c r="G364" s="292">
        <v>296282000</v>
      </c>
      <c r="H364" s="292">
        <v>0</v>
      </c>
      <c r="I364" s="292">
        <v>0</v>
      </c>
      <c r="J364" s="293">
        <v>0</v>
      </c>
      <c r="K364" s="294">
        <v>0</v>
      </c>
    </row>
    <row r="365" spans="1:11" ht="15" customHeight="1" x14ac:dyDescent="0.3">
      <c r="A365" s="290" t="s">
        <v>354</v>
      </c>
      <c r="B365" s="291" t="s">
        <v>232</v>
      </c>
      <c r="C365" s="291" t="s">
        <v>1363</v>
      </c>
      <c r="D365" s="291" t="s">
        <v>1374</v>
      </c>
      <c r="E365" s="291" t="s">
        <v>864</v>
      </c>
      <c r="F365" s="291" t="s">
        <v>355</v>
      </c>
      <c r="G365" s="292">
        <v>296282000</v>
      </c>
      <c r="H365" s="292">
        <v>0</v>
      </c>
      <c r="I365" s="292">
        <v>0</v>
      </c>
      <c r="J365" s="293">
        <v>0</v>
      </c>
      <c r="K365" s="294">
        <v>0</v>
      </c>
    </row>
    <row r="366" spans="1:11" ht="45.75" customHeight="1" x14ac:dyDescent="0.3">
      <c r="A366" s="290" t="s">
        <v>1552</v>
      </c>
      <c r="B366" s="291" t="s">
        <v>232</v>
      </c>
      <c r="C366" s="291" t="s">
        <v>1363</v>
      </c>
      <c r="D366" s="291" t="s">
        <v>1374</v>
      </c>
      <c r="E366" s="291" t="s">
        <v>1553</v>
      </c>
      <c r="F366" s="291"/>
      <c r="G366" s="292">
        <v>100000000</v>
      </c>
      <c r="H366" s="292">
        <v>0</v>
      </c>
      <c r="I366" s="292">
        <v>0</v>
      </c>
      <c r="J366" s="293">
        <v>0</v>
      </c>
      <c r="K366" s="294">
        <v>0</v>
      </c>
    </row>
    <row r="367" spans="1:11" ht="23.25" customHeight="1" x14ac:dyDescent="0.3">
      <c r="A367" s="290" t="s">
        <v>333</v>
      </c>
      <c r="B367" s="291" t="s">
        <v>232</v>
      </c>
      <c r="C367" s="291" t="s">
        <v>1363</v>
      </c>
      <c r="D367" s="291" t="s">
        <v>1374</v>
      </c>
      <c r="E367" s="291" t="s">
        <v>1553</v>
      </c>
      <c r="F367" s="291" t="s">
        <v>334</v>
      </c>
      <c r="G367" s="292">
        <v>100000000</v>
      </c>
      <c r="H367" s="292">
        <v>0</v>
      </c>
      <c r="I367" s="292">
        <v>0</v>
      </c>
      <c r="J367" s="293">
        <v>0</v>
      </c>
      <c r="K367" s="294">
        <v>0</v>
      </c>
    </row>
    <row r="368" spans="1:11" ht="90.75" customHeight="1" x14ac:dyDescent="0.3">
      <c r="A368" s="290" t="s">
        <v>377</v>
      </c>
      <c r="B368" s="291" t="s">
        <v>232</v>
      </c>
      <c r="C368" s="291" t="s">
        <v>1363</v>
      </c>
      <c r="D368" s="291" t="s">
        <v>1374</v>
      </c>
      <c r="E368" s="291" t="s">
        <v>1553</v>
      </c>
      <c r="F368" s="291" t="s">
        <v>378</v>
      </c>
      <c r="G368" s="292">
        <v>100000000</v>
      </c>
      <c r="H368" s="292">
        <v>0</v>
      </c>
      <c r="I368" s="292">
        <v>0</v>
      </c>
      <c r="J368" s="293">
        <v>0</v>
      </c>
      <c r="K368" s="294">
        <v>0</v>
      </c>
    </row>
    <row r="369" spans="1:11" ht="34.5" customHeight="1" x14ac:dyDescent="0.3">
      <c r="A369" s="290" t="s">
        <v>1554</v>
      </c>
      <c r="B369" s="291" t="s">
        <v>232</v>
      </c>
      <c r="C369" s="291" t="s">
        <v>1365</v>
      </c>
      <c r="D369" s="291"/>
      <c r="E369" s="291"/>
      <c r="F369" s="291"/>
      <c r="G369" s="292">
        <v>91882800</v>
      </c>
      <c r="H369" s="292">
        <v>81848800</v>
      </c>
      <c r="I369" s="292">
        <v>77368843.700000003</v>
      </c>
      <c r="J369" s="293">
        <v>84.203837606167866</v>
      </c>
      <c r="K369" s="294">
        <v>94.526546143620919</v>
      </c>
    </row>
    <row r="370" spans="1:11" ht="15" customHeight="1" x14ac:dyDescent="0.3">
      <c r="A370" s="290" t="s">
        <v>1377</v>
      </c>
      <c r="B370" s="291" t="s">
        <v>232</v>
      </c>
      <c r="C370" s="291" t="s">
        <v>1365</v>
      </c>
      <c r="D370" s="291" t="s">
        <v>1378</v>
      </c>
      <c r="E370" s="291"/>
      <c r="F370" s="291"/>
      <c r="G370" s="292">
        <v>32727200</v>
      </c>
      <c r="H370" s="292">
        <v>33174640</v>
      </c>
      <c r="I370" s="292">
        <v>31702879.57</v>
      </c>
      <c r="J370" s="293">
        <v>96.870125064166814</v>
      </c>
      <c r="K370" s="294">
        <v>95.563597886819579</v>
      </c>
    </row>
    <row r="371" spans="1:11" ht="57" customHeight="1" x14ac:dyDescent="0.3">
      <c r="A371" s="290" t="s">
        <v>998</v>
      </c>
      <c r="B371" s="291" t="s">
        <v>232</v>
      </c>
      <c r="C371" s="291" t="s">
        <v>1365</v>
      </c>
      <c r="D371" s="291" t="s">
        <v>1378</v>
      </c>
      <c r="E371" s="291" t="s">
        <v>471</v>
      </c>
      <c r="F371" s="291"/>
      <c r="G371" s="292">
        <v>32727200</v>
      </c>
      <c r="H371" s="292">
        <v>33174640</v>
      </c>
      <c r="I371" s="292">
        <v>31702879.57</v>
      </c>
      <c r="J371" s="293">
        <v>96.870125064166814</v>
      </c>
      <c r="K371" s="294">
        <v>95.563597886819579</v>
      </c>
    </row>
    <row r="372" spans="1:11" ht="90.75" customHeight="1" x14ac:dyDescent="0.3">
      <c r="A372" s="290" t="s">
        <v>999</v>
      </c>
      <c r="B372" s="291" t="s">
        <v>232</v>
      </c>
      <c r="C372" s="291" t="s">
        <v>1365</v>
      </c>
      <c r="D372" s="291" t="s">
        <v>1378</v>
      </c>
      <c r="E372" s="291" t="s">
        <v>475</v>
      </c>
      <c r="F372" s="291"/>
      <c r="G372" s="292">
        <v>1300000</v>
      </c>
      <c r="H372" s="292">
        <v>750000</v>
      </c>
      <c r="I372" s="292">
        <v>355860</v>
      </c>
      <c r="J372" s="293">
        <v>27.373846153846156</v>
      </c>
      <c r="K372" s="294">
        <v>47.448</v>
      </c>
    </row>
    <row r="373" spans="1:11" ht="113.25" customHeight="1" x14ac:dyDescent="0.3">
      <c r="A373" s="290" t="s">
        <v>1000</v>
      </c>
      <c r="B373" s="291" t="s">
        <v>232</v>
      </c>
      <c r="C373" s="291" t="s">
        <v>1365</v>
      </c>
      <c r="D373" s="291" t="s">
        <v>1378</v>
      </c>
      <c r="E373" s="291" t="s">
        <v>476</v>
      </c>
      <c r="F373" s="291"/>
      <c r="G373" s="292">
        <v>800000</v>
      </c>
      <c r="H373" s="292">
        <v>750000</v>
      </c>
      <c r="I373" s="292">
        <v>355860</v>
      </c>
      <c r="J373" s="293">
        <v>44.482500000000002</v>
      </c>
      <c r="K373" s="294">
        <v>47.448</v>
      </c>
    </row>
    <row r="374" spans="1:11" ht="45.75" customHeight="1" x14ac:dyDescent="0.3">
      <c r="A374" s="290" t="s">
        <v>784</v>
      </c>
      <c r="B374" s="291" t="s">
        <v>232</v>
      </c>
      <c r="C374" s="291" t="s">
        <v>1365</v>
      </c>
      <c r="D374" s="291" t="s">
        <v>1378</v>
      </c>
      <c r="E374" s="291" t="s">
        <v>785</v>
      </c>
      <c r="F374" s="291"/>
      <c r="G374" s="292">
        <v>800000</v>
      </c>
      <c r="H374" s="292">
        <v>750000</v>
      </c>
      <c r="I374" s="292">
        <v>355860</v>
      </c>
      <c r="J374" s="293">
        <v>44.482500000000002</v>
      </c>
      <c r="K374" s="294">
        <v>47.448</v>
      </c>
    </row>
    <row r="375" spans="1:11" ht="45.75" customHeight="1" x14ac:dyDescent="0.3">
      <c r="A375" s="290" t="s">
        <v>329</v>
      </c>
      <c r="B375" s="291" t="s">
        <v>232</v>
      </c>
      <c r="C375" s="291" t="s">
        <v>1365</v>
      </c>
      <c r="D375" s="291" t="s">
        <v>1378</v>
      </c>
      <c r="E375" s="291" t="s">
        <v>785</v>
      </c>
      <c r="F375" s="291" t="s">
        <v>330</v>
      </c>
      <c r="G375" s="292">
        <v>800000</v>
      </c>
      <c r="H375" s="292">
        <v>750000</v>
      </c>
      <c r="I375" s="292">
        <v>355860</v>
      </c>
      <c r="J375" s="293">
        <v>44.482500000000002</v>
      </c>
      <c r="K375" s="294">
        <v>47.448</v>
      </c>
    </row>
    <row r="376" spans="1:11" ht="45.75" customHeight="1" x14ac:dyDescent="0.3">
      <c r="A376" s="290" t="s">
        <v>331</v>
      </c>
      <c r="B376" s="291" t="s">
        <v>232</v>
      </c>
      <c r="C376" s="291" t="s">
        <v>1365</v>
      </c>
      <c r="D376" s="291" t="s">
        <v>1378</v>
      </c>
      <c r="E376" s="291" t="s">
        <v>785</v>
      </c>
      <c r="F376" s="291" t="s">
        <v>332</v>
      </c>
      <c r="G376" s="292">
        <v>800000</v>
      </c>
      <c r="H376" s="292">
        <v>750000</v>
      </c>
      <c r="I376" s="292">
        <v>355860</v>
      </c>
      <c r="J376" s="293">
        <v>44.482500000000002</v>
      </c>
      <c r="K376" s="294">
        <v>47.448</v>
      </c>
    </row>
    <row r="377" spans="1:11" ht="90.75" customHeight="1" x14ac:dyDescent="0.3">
      <c r="A377" s="290" t="s">
        <v>1169</v>
      </c>
      <c r="B377" s="291" t="s">
        <v>232</v>
      </c>
      <c r="C377" s="291" t="s">
        <v>1365</v>
      </c>
      <c r="D377" s="291" t="s">
        <v>1378</v>
      </c>
      <c r="E377" s="291" t="s">
        <v>477</v>
      </c>
      <c r="F377" s="291"/>
      <c r="G377" s="292">
        <v>500000</v>
      </c>
      <c r="H377" s="292">
        <v>0</v>
      </c>
      <c r="I377" s="292">
        <v>0</v>
      </c>
      <c r="J377" s="293">
        <v>0</v>
      </c>
      <c r="K377" s="294">
        <v>0</v>
      </c>
    </row>
    <row r="378" spans="1:11" ht="57" customHeight="1" x14ac:dyDescent="0.3">
      <c r="A378" s="290" t="s">
        <v>1170</v>
      </c>
      <c r="B378" s="291" t="s">
        <v>232</v>
      </c>
      <c r="C378" s="291" t="s">
        <v>1365</v>
      </c>
      <c r="D378" s="291" t="s">
        <v>1378</v>
      </c>
      <c r="E378" s="291" t="s">
        <v>1168</v>
      </c>
      <c r="F378" s="291"/>
      <c r="G378" s="292">
        <v>500000</v>
      </c>
      <c r="H378" s="292">
        <v>0</v>
      </c>
      <c r="I378" s="292">
        <v>0</v>
      </c>
      <c r="J378" s="293">
        <v>0</v>
      </c>
      <c r="K378" s="294">
        <v>0</v>
      </c>
    </row>
    <row r="379" spans="1:11" ht="45.75" customHeight="1" x14ac:dyDescent="0.3">
      <c r="A379" s="290" t="s">
        <v>329</v>
      </c>
      <c r="B379" s="291" t="s">
        <v>232</v>
      </c>
      <c r="C379" s="291" t="s">
        <v>1365</v>
      </c>
      <c r="D379" s="291" t="s">
        <v>1378</v>
      </c>
      <c r="E379" s="291" t="s">
        <v>1168</v>
      </c>
      <c r="F379" s="291" t="s">
        <v>330</v>
      </c>
      <c r="G379" s="292">
        <v>500000</v>
      </c>
      <c r="H379" s="292">
        <v>0</v>
      </c>
      <c r="I379" s="292">
        <v>0</v>
      </c>
      <c r="J379" s="293">
        <v>0</v>
      </c>
      <c r="K379" s="294">
        <v>0</v>
      </c>
    </row>
    <row r="380" spans="1:11" ht="45.75" customHeight="1" x14ac:dyDescent="0.3">
      <c r="A380" s="290" t="s">
        <v>331</v>
      </c>
      <c r="B380" s="291" t="s">
        <v>232</v>
      </c>
      <c r="C380" s="291" t="s">
        <v>1365</v>
      </c>
      <c r="D380" s="291" t="s">
        <v>1378</v>
      </c>
      <c r="E380" s="291" t="s">
        <v>1168</v>
      </c>
      <c r="F380" s="291" t="s">
        <v>332</v>
      </c>
      <c r="G380" s="292">
        <v>500000</v>
      </c>
      <c r="H380" s="292">
        <v>0</v>
      </c>
      <c r="I380" s="292">
        <v>0</v>
      </c>
      <c r="J380" s="293">
        <v>0</v>
      </c>
      <c r="K380" s="294">
        <v>0</v>
      </c>
    </row>
    <row r="381" spans="1:11" ht="68.25" customHeight="1" x14ac:dyDescent="0.3">
      <c r="A381" s="290" t="s">
        <v>1001</v>
      </c>
      <c r="B381" s="291" t="s">
        <v>232</v>
      </c>
      <c r="C381" s="291" t="s">
        <v>1365</v>
      </c>
      <c r="D381" s="291" t="s">
        <v>1378</v>
      </c>
      <c r="E381" s="291" t="s">
        <v>481</v>
      </c>
      <c r="F381" s="291"/>
      <c r="G381" s="292">
        <v>3200000</v>
      </c>
      <c r="H381" s="292">
        <v>3200000</v>
      </c>
      <c r="I381" s="292">
        <v>2905780.4</v>
      </c>
      <c r="J381" s="293">
        <v>90.805637499999989</v>
      </c>
      <c r="K381" s="294">
        <v>90.805637499999989</v>
      </c>
    </row>
    <row r="382" spans="1:11" ht="169.5" customHeight="1" x14ac:dyDescent="0.3">
      <c r="A382" s="290" t="s">
        <v>1002</v>
      </c>
      <c r="B382" s="291" t="s">
        <v>232</v>
      </c>
      <c r="C382" s="291" t="s">
        <v>1365</v>
      </c>
      <c r="D382" s="291" t="s">
        <v>1378</v>
      </c>
      <c r="E382" s="291" t="s">
        <v>482</v>
      </c>
      <c r="F382" s="291"/>
      <c r="G382" s="292">
        <v>3200000</v>
      </c>
      <c r="H382" s="292">
        <v>3200000</v>
      </c>
      <c r="I382" s="292">
        <v>2905780.4</v>
      </c>
      <c r="J382" s="293">
        <v>90.805637499999989</v>
      </c>
      <c r="K382" s="294">
        <v>90.805637499999989</v>
      </c>
    </row>
    <row r="383" spans="1:11" ht="68.25" customHeight="1" x14ac:dyDescent="0.3">
      <c r="A383" s="290" t="s">
        <v>786</v>
      </c>
      <c r="B383" s="291" t="s">
        <v>232</v>
      </c>
      <c r="C383" s="291" t="s">
        <v>1365</v>
      </c>
      <c r="D383" s="291" t="s">
        <v>1378</v>
      </c>
      <c r="E383" s="291" t="s">
        <v>787</v>
      </c>
      <c r="F383" s="291"/>
      <c r="G383" s="292">
        <v>3200000</v>
      </c>
      <c r="H383" s="292">
        <v>3200000</v>
      </c>
      <c r="I383" s="292">
        <v>2905780.4</v>
      </c>
      <c r="J383" s="293">
        <v>90.805637499999989</v>
      </c>
      <c r="K383" s="294">
        <v>90.805637499999989</v>
      </c>
    </row>
    <row r="384" spans="1:11" ht="45.75" customHeight="1" x14ac:dyDescent="0.3">
      <c r="A384" s="290" t="s">
        <v>329</v>
      </c>
      <c r="B384" s="291" t="s">
        <v>232</v>
      </c>
      <c r="C384" s="291" t="s">
        <v>1365</v>
      </c>
      <c r="D384" s="291" t="s">
        <v>1378</v>
      </c>
      <c r="E384" s="291" t="s">
        <v>787</v>
      </c>
      <c r="F384" s="291" t="s">
        <v>330</v>
      </c>
      <c r="G384" s="292">
        <v>3200000</v>
      </c>
      <c r="H384" s="292">
        <v>3200000</v>
      </c>
      <c r="I384" s="292">
        <v>2905780.4</v>
      </c>
      <c r="J384" s="293">
        <v>90.805637499999989</v>
      </c>
      <c r="K384" s="294">
        <v>90.805637499999989</v>
      </c>
    </row>
    <row r="385" spans="1:11" ht="45.75" customHeight="1" x14ac:dyDescent="0.3">
      <c r="A385" s="290" t="s">
        <v>331</v>
      </c>
      <c r="B385" s="291" t="s">
        <v>232</v>
      </c>
      <c r="C385" s="291" t="s">
        <v>1365</v>
      </c>
      <c r="D385" s="291" t="s">
        <v>1378</v>
      </c>
      <c r="E385" s="291" t="s">
        <v>787</v>
      </c>
      <c r="F385" s="291" t="s">
        <v>332</v>
      </c>
      <c r="G385" s="292">
        <v>3200000</v>
      </c>
      <c r="H385" s="292">
        <v>3200000</v>
      </c>
      <c r="I385" s="292">
        <v>2905780.4</v>
      </c>
      <c r="J385" s="293">
        <v>90.805637499999989</v>
      </c>
      <c r="K385" s="294">
        <v>90.805637499999989</v>
      </c>
    </row>
    <row r="386" spans="1:11" ht="57" customHeight="1" x14ac:dyDescent="0.3">
      <c r="A386" s="290" t="s">
        <v>1165</v>
      </c>
      <c r="B386" s="291" t="s">
        <v>232</v>
      </c>
      <c r="C386" s="291" t="s">
        <v>1365</v>
      </c>
      <c r="D386" s="291" t="s">
        <v>1378</v>
      </c>
      <c r="E386" s="291" t="s">
        <v>1162</v>
      </c>
      <c r="F386" s="291"/>
      <c r="G386" s="292">
        <v>1750000</v>
      </c>
      <c r="H386" s="292">
        <v>1000000</v>
      </c>
      <c r="I386" s="292">
        <v>501935</v>
      </c>
      <c r="J386" s="293">
        <v>28.682000000000002</v>
      </c>
      <c r="K386" s="294">
        <v>50.1935</v>
      </c>
    </row>
    <row r="387" spans="1:11" ht="102" customHeight="1" x14ac:dyDescent="0.3">
      <c r="A387" s="290" t="s">
        <v>1379</v>
      </c>
      <c r="B387" s="291" t="s">
        <v>232</v>
      </c>
      <c r="C387" s="291" t="s">
        <v>1365</v>
      </c>
      <c r="D387" s="291" t="s">
        <v>1378</v>
      </c>
      <c r="E387" s="291" t="s">
        <v>1380</v>
      </c>
      <c r="F387" s="291"/>
      <c r="G387" s="292">
        <v>1000000</v>
      </c>
      <c r="H387" s="292">
        <v>1000000</v>
      </c>
      <c r="I387" s="292">
        <v>501935</v>
      </c>
      <c r="J387" s="293">
        <v>50.1935</v>
      </c>
      <c r="K387" s="294">
        <v>50.1935</v>
      </c>
    </row>
    <row r="388" spans="1:11" ht="68.25" customHeight="1" x14ac:dyDescent="0.3">
      <c r="A388" s="290" t="s">
        <v>1381</v>
      </c>
      <c r="B388" s="291" t="s">
        <v>232</v>
      </c>
      <c r="C388" s="291" t="s">
        <v>1365</v>
      </c>
      <c r="D388" s="291" t="s">
        <v>1378</v>
      </c>
      <c r="E388" s="291" t="s">
        <v>1382</v>
      </c>
      <c r="F388" s="291"/>
      <c r="G388" s="292">
        <v>1000000</v>
      </c>
      <c r="H388" s="292">
        <v>1000000</v>
      </c>
      <c r="I388" s="292">
        <v>501935</v>
      </c>
      <c r="J388" s="293">
        <v>50.1935</v>
      </c>
      <c r="K388" s="294">
        <v>50.1935</v>
      </c>
    </row>
    <row r="389" spans="1:11" ht="45.75" customHeight="1" x14ac:dyDescent="0.3">
      <c r="A389" s="290" t="s">
        <v>329</v>
      </c>
      <c r="B389" s="291" t="s">
        <v>232</v>
      </c>
      <c r="C389" s="291" t="s">
        <v>1365</v>
      </c>
      <c r="D389" s="291" t="s">
        <v>1378</v>
      </c>
      <c r="E389" s="291" t="s">
        <v>1382</v>
      </c>
      <c r="F389" s="291" t="s">
        <v>330</v>
      </c>
      <c r="G389" s="292">
        <v>1000000</v>
      </c>
      <c r="H389" s="292">
        <v>1000000</v>
      </c>
      <c r="I389" s="292">
        <v>501935</v>
      </c>
      <c r="J389" s="293">
        <v>50.1935</v>
      </c>
      <c r="K389" s="294">
        <v>50.1935</v>
      </c>
    </row>
    <row r="390" spans="1:11" ht="45.75" customHeight="1" x14ac:dyDescent="0.3">
      <c r="A390" s="290" t="s">
        <v>331</v>
      </c>
      <c r="B390" s="291" t="s">
        <v>232</v>
      </c>
      <c r="C390" s="291" t="s">
        <v>1365</v>
      </c>
      <c r="D390" s="291" t="s">
        <v>1378</v>
      </c>
      <c r="E390" s="291" t="s">
        <v>1382</v>
      </c>
      <c r="F390" s="291" t="s">
        <v>332</v>
      </c>
      <c r="G390" s="292">
        <v>1000000</v>
      </c>
      <c r="H390" s="292">
        <v>1000000</v>
      </c>
      <c r="I390" s="292">
        <v>501935</v>
      </c>
      <c r="J390" s="293">
        <v>50.1935</v>
      </c>
      <c r="K390" s="294">
        <v>50.1935</v>
      </c>
    </row>
    <row r="391" spans="1:11" ht="79.5" customHeight="1" x14ac:dyDescent="0.3">
      <c r="A391" s="290" t="s">
        <v>1166</v>
      </c>
      <c r="B391" s="291" t="s">
        <v>232</v>
      </c>
      <c r="C391" s="291" t="s">
        <v>1365</v>
      </c>
      <c r="D391" s="291" t="s">
        <v>1378</v>
      </c>
      <c r="E391" s="291" t="s">
        <v>1163</v>
      </c>
      <c r="F391" s="291"/>
      <c r="G391" s="292">
        <v>750000</v>
      </c>
      <c r="H391" s="292">
        <v>0</v>
      </c>
      <c r="I391" s="292">
        <v>0</v>
      </c>
      <c r="J391" s="293">
        <v>0</v>
      </c>
      <c r="K391" s="294">
        <v>0</v>
      </c>
    </row>
    <row r="392" spans="1:11" ht="45.75" customHeight="1" x14ac:dyDescent="0.3">
      <c r="A392" s="290" t="s">
        <v>1167</v>
      </c>
      <c r="B392" s="291" t="s">
        <v>232</v>
      </c>
      <c r="C392" s="291" t="s">
        <v>1365</v>
      </c>
      <c r="D392" s="291" t="s">
        <v>1378</v>
      </c>
      <c r="E392" s="291" t="s">
        <v>1164</v>
      </c>
      <c r="F392" s="291"/>
      <c r="G392" s="292">
        <v>750000</v>
      </c>
      <c r="H392" s="292">
        <v>0</v>
      </c>
      <c r="I392" s="292">
        <v>0</v>
      </c>
      <c r="J392" s="293">
        <v>0</v>
      </c>
      <c r="K392" s="294">
        <v>0</v>
      </c>
    </row>
    <row r="393" spans="1:11" ht="45.75" customHeight="1" x14ac:dyDescent="0.3">
      <c r="A393" s="290" t="s">
        <v>329</v>
      </c>
      <c r="B393" s="291" t="s">
        <v>232</v>
      </c>
      <c r="C393" s="291" t="s">
        <v>1365</v>
      </c>
      <c r="D393" s="291" t="s">
        <v>1378</v>
      </c>
      <c r="E393" s="291" t="s">
        <v>1164</v>
      </c>
      <c r="F393" s="291" t="s">
        <v>330</v>
      </c>
      <c r="G393" s="292">
        <v>750000</v>
      </c>
      <c r="H393" s="292">
        <v>0</v>
      </c>
      <c r="I393" s="292">
        <v>0</v>
      </c>
      <c r="J393" s="293">
        <v>0</v>
      </c>
      <c r="K393" s="294">
        <v>0</v>
      </c>
    </row>
    <row r="394" spans="1:11" ht="45.75" customHeight="1" x14ac:dyDescent="0.3">
      <c r="A394" s="290" t="s">
        <v>331</v>
      </c>
      <c r="B394" s="291" t="s">
        <v>232</v>
      </c>
      <c r="C394" s="291" t="s">
        <v>1365</v>
      </c>
      <c r="D394" s="291" t="s">
        <v>1378</v>
      </c>
      <c r="E394" s="291" t="s">
        <v>1164</v>
      </c>
      <c r="F394" s="291" t="s">
        <v>332</v>
      </c>
      <c r="G394" s="292">
        <v>750000</v>
      </c>
      <c r="H394" s="292">
        <v>0</v>
      </c>
      <c r="I394" s="292">
        <v>0</v>
      </c>
      <c r="J394" s="293">
        <v>0</v>
      </c>
      <c r="K394" s="294">
        <v>0</v>
      </c>
    </row>
    <row r="395" spans="1:11" ht="23.25" customHeight="1" x14ac:dyDescent="0.3">
      <c r="A395" s="290" t="s">
        <v>446</v>
      </c>
      <c r="B395" s="291" t="s">
        <v>232</v>
      </c>
      <c r="C395" s="291" t="s">
        <v>1365</v>
      </c>
      <c r="D395" s="291" t="s">
        <v>1378</v>
      </c>
      <c r="E395" s="291" t="s">
        <v>1003</v>
      </c>
      <c r="F395" s="291"/>
      <c r="G395" s="292">
        <v>26477200</v>
      </c>
      <c r="H395" s="292">
        <v>28224640</v>
      </c>
      <c r="I395" s="292">
        <v>27939304.170000002</v>
      </c>
      <c r="J395" s="293">
        <v>105.5221253380267</v>
      </c>
      <c r="K395" s="294">
        <v>98.989054138511605</v>
      </c>
    </row>
    <row r="396" spans="1:11" ht="57" customHeight="1" x14ac:dyDescent="0.3">
      <c r="A396" s="290" t="s">
        <v>344</v>
      </c>
      <c r="B396" s="291" t="s">
        <v>232</v>
      </c>
      <c r="C396" s="291" t="s">
        <v>1365</v>
      </c>
      <c r="D396" s="291" t="s">
        <v>1378</v>
      </c>
      <c r="E396" s="291" t="s">
        <v>1004</v>
      </c>
      <c r="F396" s="291"/>
      <c r="G396" s="292">
        <v>26477200</v>
      </c>
      <c r="H396" s="292">
        <v>28224640</v>
      </c>
      <c r="I396" s="292">
        <v>27939304.170000002</v>
      </c>
      <c r="J396" s="293">
        <v>105.5221253380267</v>
      </c>
      <c r="K396" s="294">
        <v>98.989054138511605</v>
      </c>
    </row>
    <row r="397" spans="1:11" ht="34.5" customHeight="1" x14ac:dyDescent="0.3">
      <c r="A397" s="290" t="s">
        <v>788</v>
      </c>
      <c r="B397" s="291" t="s">
        <v>232</v>
      </c>
      <c r="C397" s="291" t="s">
        <v>1365</v>
      </c>
      <c r="D397" s="291" t="s">
        <v>1378</v>
      </c>
      <c r="E397" s="291" t="s">
        <v>789</v>
      </c>
      <c r="F397" s="291"/>
      <c r="G397" s="292">
        <v>26477200</v>
      </c>
      <c r="H397" s="292">
        <v>28224640</v>
      </c>
      <c r="I397" s="292">
        <v>27939304.170000002</v>
      </c>
      <c r="J397" s="293">
        <v>105.5221253380267</v>
      </c>
      <c r="K397" s="294">
        <v>98.989054138511605</v>
      </c>
    </row>
    <row r="398" spans="1:11" ht="113.25" customHeight="1" x14ac:dyDescent="0.3">
      <c r="A398" s="290" t="s">
        <v>326</v>
      </c>
      <c r="B398" s="291" t="s">
        <v>232</v>
      </c>
      <c r="C398" s="291" t="s">
        <v>1365</v>
      </c>
      <c r="D398" s="291" t="s">
        <v>1378</v>
      </c>
      <c r="E398" s="291" t="s">
        <v>789</v>
      </c>
      <c r="F398" s="291" t="s">
        <v>249</v>
      </c>
      <c r="G398" s="292">
        <v>25628200</v>
      </c>
      <c r="H398" s="292">
        <v>27375640</v>
      </c>
      <c r="I398" s="292">
        <v>27236888.170000002</v>
      </c>
      <c r="J398" s="293">
        <v>106.27702363021984</v>
      </c>
      <c r="K398" s="294">
        <v>99.49315584950709</v>
      </c>
    </row>
    <row r="399" spans="1:11" ht="34.5" customHeight="1" x14ac:dyDescent="0.3">
      <c r="A399" s="290" t="s">
        <v>369</v>
      </c>
      <c r="B399" s="291" t="s">
        <v>232</v>
      </c>
      <c r="C399" s="291" t="s">
        <v>1365</v>
      </c>
      <c r="D399" s="291" t="s">
        <v>1378</v>
      </c>
      <c r="E399" s="291" t="s">
        <v>789</v>
      </c>
      <c r="F399" s="291" t="s">
        <v>370</v>
      </c>
      <c r="G399" s="292">
        <v>25628200</v>
      </c>
      <c r="H399" s="292">
        <v>27375640</v>
      </c>
      <c r="I399" s="292">
        <v>27236888.170000002</v>
      </c>
      <c r="J399" s="293">
        <v>106.27702363021984</v>
      </c>
      <c r="K399" s="294">
        <v>99.49315584950709</v>
      </c>
    </row>
    <row r="400" spans="1:11" ht="45.75" customHeight="1" x14ac:dyDescent="0.3">
      <c r="A400" s="290" t="s">
        <v>329</v>
      </c>
      <c r="B400" s="291" t="s">
        <v>232</v>
      </c>
      <c r="C400" s="291" t="s">
        <v>1365</v>
      </c>
      <c r="D400" s="291" t="s">
        <v>1378</v>
      </c>
      <c r="E400" s="291" t="s">
        <v>789</v>
      </c>
      <c r="F400" s="291" t="s">
        <v>330</v>
      </c>
      <c r="G400" s="292">
        <v>847000</v>
      </c>
      <c r="H400" s="292">
        <v>847000</v>
      </c>
      <c r="I400" s="292">
        <v>702416</v>
      </c>
      <c r="J400" s="293">
        <v>82.929870129870125</v>
      </c>
      <c r="K400" s="294">
        <v>82.929870129870125</v>
      </c>
    </row>
    <row r="401" spans="1:11" ht="45.75" customHeight="1" x14ac:dyDescent="0.3">
      <c r="A401" s="290" t="s">
        <v>331</v>
      </c>
      <c r="B401" s="291" t="s">
        <v>232</v>
      </c>
      <c r="C401" s="291" t="s">
        <v>1365</v>
      </c>
      <c r="D401" s="291" t="s">
        <v>1378</v>
      </c>
      <c r="E401" s="291" t="s">
        <v>789</v>
      </c>
      <c r="F401" s="291" t="s">
        <v>332</v>
      </c>
      <c r="G401" s="292">
        <v>847000</v>
      </c>
      <c r="H401" s="292">
        <v>847000</v>
      </c>
      <c r="I401" s="292">
        <v>702416</v>
      </c>
      <c r="J401" s="293">
        <v>82.929870129870125</v>
      </c>
      <c r="K401" s="294">
        <v>82.929870129870125</v>
      </c>
    </row>
    <row r="402" spans="1:11" ht="23.25" customHeight="1" x14ac:dyDescent="0.3">
      <c r="A402" s="290" t="s">
        <v>333</v>
      </c>
      <c r="B402" s="291" t="s">
        <v>232</v>
      </c>
      <c r="C402" s="291" t="s">
        <v>1365</v>
      </c>
      <c r="D402" s="291" t="s">
        <v>1378</v>
      </c>
      <c r="E402" s="291" t="s">
        <v>789</v>
      </c>
      <c r="F402" s="291" t="s">
        <v>334</v>
      </c>
      <c r="G402" s="292">
        <v>2000</v>
      </c>
      <c r="H402" s="292">
        <v>2000</v>
      </c>
      <c r="I402" s="292">
        <v>0</v>
      </c>
      <c r="J402" s="293">
        <v>0</v>
      </c>
      <c r="K402" s="294">
        <v>0</v>
      </c>
    </row>
    <row r="403" spans="1:11" ht="23.25" customHeight="1" x14ac:dyDescent="0.3">
      <c r="A403" s="290" t="s">
        <v>335</v>
      </c>
      <c r="B403" s="291" t="s">
        <v>232</v>
      </c>
      <c r="C403" s="291" t="s">
        <v>1365</v>
      </c>
      <c r="D403" s="291" t="s">
        <v>1378</v>
      </c>
      <c r="E403" s="291" t="s">
        <v>789</v>
      </c>
      <c r="F403" s="291" t="s">
        <v>336</v>
      </c>
      <c r="G403" s="292">
        <v>2000</v>
      </c>
      <c r="H403" s="292">
        <v>2000</v>
      </c>
      <c r="I403" s="292">
        <v>0</v>
      </c>
      <c r="J403" s="293">
        <v>0</v>
      </c>
      <c r="K403" s="294">
        <v>0</v>
      </c>
    </row>
    <row r="404" spans="1:11" ht="57" customHeight="1" x14ac:dyDescent="0.3">
      <c r="A404" s="290" t="s">
        <v>1555</v>
      </c>
      <c r="B404" s="291" t="s">
        <v>232</v>
      </c>
      <c r="C404" s="291" t="s">
        <v>1365</v>
      </c>
      <c r="D404" s="291" t="s">
        <v>1394</v>
      </c>
      <c r="E404" s="291"/>
      <c r="F404" s="291"/>
      <c r="G404" s="292">
        <v>0</v>
      </c>
      <c r="H404" s="292">
        <v>1781000</v>
      </c>
      <c r="I404" s="292">
        <v>1559125.44</v>
      </c>
      <c r="J404" s="293">
        <v>0</v>
      </c>
      <c r="K404" s="294">
        <v>87.542135878719819</v>
      </c>
    </row>
    <row r="405" spans="1:11" ht="57" customHeight="1" x14ac:dyDescent="0.3">
      <c r="A405" s="290" t="s">
        <v>998</v>
      </c>
      <c r="B405" s="291" t="s">
        <v>232</v>
      </c>
      <c r="C405" s="291" t="s">
        <v>1365</v>
      </c>
      <c r="D405" s="291" t="s">
        <v>1394</v>
      </c>
      <c r="E405" s="291" t="s">
        <v>471</v>
      </c>
      <c r="F405" s="291"/>
      <c r="G405" s="292">
        <v>0</v>
      </c>
      <c r="H405" s="292">
        <v>1781000</v>
      </c>
      <c r="I405" s="292">
        <v>1559125.44</v>
      </c>
      <c r="J405" s="293">
        <v>0</v>
      </c>
      <c r="K405" s="294">
        <v>87.542135878719819</v>
      </c>
    </row>
    <row r="406" spans="1:11" ht="23.25" customHeight="1" x14ac:dyDescent="0.3">
      <c r="A406" s="290" t="s">
        <v>446</v>
      </c>
      <c r="B406" s="291" t="s">
        <v>232</v>
      </c>
      <c r="C406" s="291" t="s">
        <v>1365</v>
      </c>
      <c r="D406" s="291" t="s">
        <v>1394</v>
      </c>
      <c r="E406" s="291" t="s">
        <v>1003</v>
      </c>
      <c r="F406" s="291"/>
      <c r="G406" s="292">
        <v>0</v>
      </c>
      <c r="H406" s="292">
        <v>1781000</v>
      </c>
      <c r="I406" s="292">
        <v>1559125.44</v>
      </c>
      <c r="J406" s="293">
        <v>0</v>
      </c>
      <c r="K406" s="294">
        <v>87.542135878719819</v>
      </c>
    </row>
    <row r="407" spans="1:11" ht="135.75" customHeight="1" x14ac:dyDescent="0.3">
      <c r="A407" s="290" t="s">
        <v>1556</v>
      </c>
      <c r="B407" s="291" t="s">
        <v>232</v>
      </c>
      <c r="C407" s="291" t="s">
        <v>1365</v>
      </c>
      <c r="D407" s="291" t="s">
        <v>1394</v>
      </c>
      <c r="E407" s="291" t="s">
        <v>1557</v>
      </c>
      <c r="F407" s="291"/>
      <c r="G407" s="292">
        <v>0</v>
      </c>
      <c r="H407" s="292">
        <v>1781000</v>
      </c>
      <c r="I407" s="292">
        <v>1559125.44</v>
      </c>
      <c r="J407" s="293">
        <v>0</v>
      </c>
      <c r="K407" s="294">
        <v>87.542135878719819</v>
      </c>
    </row>
    <row r="408" spans="1:11" ht="147" customHeight="1" x14ac:dyDescent="0.3">
      <c r="A408" s="290" t="s">
        <v>1558</v>
      </c>
      <c r="B408" s="291" t="s">
        <v>232</v>
      </c>
      <c r="C408" s="291" t="s">
        <v>1365</v>
      </c>
      <c r="D408" s="291" t="s">
        <v>1394</v>
      </c>
      <c r="E408" s="291" t="s">
        <v>1559</v>
      </c>
      <c r="F408" s="291"/>
      <c r="G408" s="292">
        <v>0</v>
      </c>
      <c r="H408" s="292">
        <v>1781000</v>
      </c>
      <c r="I408" s="292">
        <v>1559125.44</v>
      </c>
      <c r="J408" s="293">
        <v>0</v>
      </c>
      <c r="K408" s="294">
        <v>87.542135878719819</v>
      </c>
    </row>
    <row r="409" spans="1:11" ht="113.25" customHeight="1" x14ac:dyDescent="0.3">
      <c r="A409" s="290" t="s">
        <v>326</v>
      </c>
      <c r="B409" s="291" t="s">
        <v>232</v>
      </c>
      <c r="C409" s="291" t="s">
        <v>1365</v>
      </c>
      <c r="D409" s="291" t="s">
        <v>1394</v>
      </c>
      <c r="E409" s="291" t="s">
        <v>1559</v>
      </c>
      <c r="F409" s="291" t="s">
        <v>249</v>
      </c>
      <c r="G409" s="292">
        <v>0</v>
      </c>
      <c r="H409" s="292">
        <v>1781000</v>
      </c>
      <c r="I409" s="292">
        <v>1559125.44</v>
      </c>
      <c r="J409" s="293">
        <v>0</v>
      </c>
      <c r="K409" s="294">
        <v>87.542135878719819</v>
      </c>
    </row>
    <row r="410" spans="1:11" ht="34.5" customHeight="1" x14ac:dyDescent="0.3">
      <c r="A410" s="290" t="s">
        <v>369</v>
      </c>
      <c r="B410" s="291" t="s">
        <v>232</v>
      </c>
      <c r="C410" s="291" t="s">
        <v>1365</v>
      </c>
      <c r="D410" s="291" t="s">
        <v>1394</v>
      </c>
      <c r="E410" s="291" t="s">
        <v>1559</v>
      </c>
      <c r="F410" s="291" t="s">
        <v>370</v>
      </c>
      <c r="G410" s="292">
        <v>0</v>
      </c>
      <c r="H410" s="292">
        <v>1781000</v>
      </c>
      <c r="I410" s="292">
        <v>1559125.44</v>
      </c>
      <c r="J410" s="293">
        <v>0</v>
      </c>
      <c r="K410" s="294">
        <v>87.542135878719819</v>
      </c>
    </row>
    <row r="411" spans="1:11" ht="45.75" customHeight="1" x14ac:dyDescent="0.3">
      <c r="A411" s="290" t="s">
        <v>382</v>
      </c>
      <c r="B411" s="291" t="s">
        <v>232</v>
      </c>
      <c r="C411" s="291" t="s">
        <v>1365</v>
      </c>
      <c r="D411" s="291" t="s">
        <v>1383</v>
      </c>
      <c r="E411" s="291"/>
      <c r="F411" s="291"/>
      <c r="G411" s="292">
        <v>59155600</v>
      </c>
      <c r="H411" s="292">
        <v>46893160</v>
      </c>
      <c r="I411" s="292">
        <v>44106838.689999998</v>
      </c>
      <c r="J411" s="293">
        <v>74.560715621175333</v>
      </c>
      <c r="K411" s="294">
        <v>94.058149823982845</v>
      </c>
    </row>
    <row r="412" spans="1:11" ht="57" customHeight="1" x14ac:dyDescent="0.3">
      <c r="A412" s="290" t="s">
        <v>998</v>
      </c>
      <c r="B412" s="291" t="s">
        <v>232</v>
      </c>
      <c r="C412" s="291" t="s">
        <v>1365</v>
      </c>
      <c r="D412" s="291" t="s">
        <v>1383</v>
      </c>
      <c r="E412" s="291" t="s">
        <v>471</v>
      </c>
      <c r="F412" s="291"/>
      <c r="G412" s="292">
        <v>59155600</v>
      </c>
      <c r="H412" s="292">
        <v>46893160</v>
      </c>
      <c r="I412" s="292">
        <v>44106838.689999998</v>
      </c>
      <c r="J412" s="293">
        <v>74.560715621175333</v>
      </c>
      <c r="K412" s="294">
        <v>94.058149823982845</v>
      </c>
    </row>
    <row r="413" spans="1:11" ht="34.5" customHeight="1" x14ac:dyDescent="0.3">
      <c r="A413" s="290" t="s">
        <v>1005</v>
      </c>
      <c r="B413" s="291" t="s">
        <v>232</v>
      </c>
      <c r="C413" s="291" t="s">
        <v>1365</v>
      </c>
      <c r="D413" s="291" t="s">
        <v>1383</v>
      </c>
      <c r="E413" s="291" t="s">
        <v>472</v>
      </c>
      <c r="F413" s="291"/>
      <c r="G413" s="292">
        <v>56115600</v>
      </c>
      <c r="H413" s="292">
        <v>44053160</v>
      </c>
      <c r="I413" s="292">
        <v>41558085.899999999</v>
      </c>
      <c r="J413" s="293">
        <v>74.057990826080442</v>
      </c>
      <c r="K413" s="294">
        <v>94.336219921567491</v>
      </c>
    </row>
    <row r="414" spans="1:11" ht="113.25" customHeight="1" x14ac:dyDescent="0.3">
      <c r="A414" s="290" t="s">
        <v>1006</v>
      </c>
      <c r="B414" s="291" t="s">
        <v>232</v>
      </c>
      <c r="C414" s="291" t="s">
        <v>1365</v>
      </c>
      <c r="D414" s="291" t="s">
        <v>1383</v>
      </c>
      <c r="E414" s="291" t="s">
        <v>473</v>
      </c>
      <c r="F414" s="291"/>
      <c r="G414" s="292">
        <v>1660000</v>
      </c>
      <c r="H414" s="292">
        <v>980000</v>
      </c>
      <c r="I414" s="292">
        <v>749480</v>
      </c>
      <c r="J414" s="293">
        <v>45.149397590361446</v>
      </c>
      <c r="K414" s="294">
        <v>76.477551020408157</v>
      </c>
    </row>
    <row r="415" spans="1:11" ht="135.75" customHeight="1" x14ac:dyDescent="0.3">
      <c r="A415" s="290" t="s">
        <v>790</v>
      </c>
      <c r="B415" s="291" t="s">
        <v>232</v>
      </c>
      <c r="C415" s="291" t="s">
        <v>1365</v>
      </c>
      <c r="D415" s="291" t="s">
        <v>1383</v>
      </c>
      <c r="E415" s="291" t="s">
        <v>791</v>
      </c>
      <c r="F415" s="291"/>
      <c r="G415" s="292">
        <v>1660000</v>
      </c>
      <c r="H415" s="292">
        <v>980000</v>
      </c>
      <c r="I415" s="292">
        <v>749480</v>
      </c>
      <c r="J415" s="293">
        <v>45.149397590361446</v>
      </c>
      <c r="K415" s="294">
        <v>76.477551020408157</v>
      </c>
    </row>
    <row r="416" spans="1:11" ht="45.75" customHeight="1" x14ac:dyDescent="0.3">
      <c r="A416" s="290" t="s">
        <v>329</v>
      </c>
      <c r="B416" s="291" t="s">
        <v>232</v>
      </c>
      <c r="C416" s="291" t="s">
        <v>1365</v>
      </c>
      <c r="D416" s="291" t="s">
        <v>1383</v>
      </c>
      <c r="E416" s="291" t="s">
        <v>791</v>
      </c>
      <c r="F416" s="291" t="s">
        <v>330</v>
      </c>
      <c r="G416" s="292">
        <v>1660000</v>
      </c>
      <c r="H416" s="292">
        <v>980000</v>
      </c>
      <c r="I416" s="292">
        <v>749480</v>
      </c>
      <c r="J416" s="293">
        <v>45.149397590361446</v>
      </c>
      <c r="K416" s="294">
        <v>76.477551020408157</v>
      </c>
    </row>
    <row r="417" spans="1:11" ht="45.75" customHeight="1" x14ac:dyDescent="0.3">
      <c r="A417" s="290" t="s">
        <v>331</v>
      </c>
      <c r="B417" s="291" t="s">
        <v>232</v>
      </c>
      <c r="C417" s="291" t="s">
        <v>1365</v>
      </c>
      <c r="D417" s="291" t="s">
        <v>1383</v>
      </c>
      <c r="E417" s="291" t="s">
        <v>791</v>
      </c>
      <c r="F417" s="291" t="s">
        <v>332</v>
      </c>
      <c r="G417" s="292">
        <v>1660000</v>
      </c>
      <c r="H417" s="292">
        <v>980000</v>
      </c>
      <c r="I417" s="292">
        <v>749480</v>
      </c>
      <c r="J417" s="293">
        <v>45.149397590361446</v>
      </c>
      <c r="K417" s="294">
        <v>76.477551020408157</v>
      </c>
    </row>
    <row r="418" spans="1:11" ht="57" customHeight="1" x14ac:dyDescent="0.3">
      <c r="A418" s="290" t="s">
        <v>1007</v>
      </c>
      <c r="B418" s="291" t="s">
        <v>232</v>
      </c>
      <c r="C418" s="291" t="s">
        <v>1365</v>
      </c>
      <c r="D418" s="291" t="s">
        <v>1383</v>
      </c>
      <c r="E418" s="291" t="s">
        <v>1008</v>
      </c>
      <c r="F418" s="291"/>
      <c r="G418" s="292">
        <v>13478600</v>
      </c>
      <c r="H418" s="292">
        <v>10078600</v>
      </c>
      <c r="I418" s="292">
        <v>9773689.8699999992</v>
      </c>
      <c r="J418" s="293">
        <v>72.512648717225815</v>
      </c>
      <c r="K418" s="294">
        <v>96.974677733018467</v>
      </c>
    </row>
    <row r="419" spans="1:11" ht="79.5" customHeight="1" x14ac:dyDescent="0.3">
      <c r="A419" s="290" t="s">
        <v>792</v>
      </c>
      <c r="B419" s="291" t="s">
        <v>232</v>
      </c>
      <c r="C419" s="291" t="s">
        <v>1365</v>
      </c>
      <c r="D419" s="291" t="s">
        <v>1383</v>
      </c>
      <c r="E419" s="291" t="s">
        <v>793</v>
      </c>
      <c r="F419" s="291"/>
      <c r="G419" s="292">
        <v>13478600</v>
      </c>
      <c r="H419" s="292">
        <v>10078600</v>
      </c>
      <c r="I419" s="292">
        <v>9773689.8699999992</v>
      </c>
      <c r="J419" s="293">
        <v>72.512648717225815</v>
      </c>
      <c r="K419" s="294">
        <v>96.974677733018467</v>
      </c>
    </row>
    <row r="420" spans="1:11" ht="113.25" customHeight="1" x14ac:dyDescent="0.3">
      <c r="A420" s="290" t="s">
        <v>326</v>
      </c>
      <c r="B420" s="291" t="s">
        <v>232</v>
      </c>
      <c r="C420" s="291" t="s">
        <v>1365</v>
      </c>
      <c r="D420" s="291" t="s">
        <v>1383</v>
      </c>
      <c r="E420" s="291" t="s">
        <v>793</v>
      </c>
      <c r="F420" s="291" t="s">
        <v>249</v>
      </c>
      <c r="G420" s="292">
        <v>13478600</v>
      </c>
      <c r="H420" s="292">
        <v>10078600</v>
      </c>
      <c r="I420" s="292">
        <v>9773689.8699999992</v>
      </c>
      <c r="J420" s="293">
        <v>72.512648717225815</v>
      </c>
      <c r="K420" s="294">
        <v>96.974677733018467</v>
      </c>
    </row>
    <row r="421" spans="1:11" ht="34.5" customHeight="1" x14ac:dyDescent="0.3">
      <c r="A421" s="290" t="s">
        <v>327</v>
      </c>
      <c r="B421" s="291" t="s">
        <v>232</v>
      </c>
      <c r="C421" s="291" t="s">
        <v>1365</v>
      </c>
      <c r="D421" s="291" t="s">
        <v>1383</v>
      </c>
      <c r="E421" s="291" t="s">
        <v>793</v>
      </c>
      <c r="F421" s="291" t="s">
        <v>257</v>
      </c>
      <c r="G421" s="292">
        <v>13478600</v>
      </c>
      <c r="H421" s="292">
        <v>10078600</v>
      </c>
      <c r="I421" s="292">
        <v>9773689.8699999992</v>
      </c>
      <c r="J421" s="293">
        <v>72.512648717225815</v>
      </c>
      <c r="K421" s="294">
        <v>96.974677733018467</v>
      </c>
    </row>
    <row r="422" spans="1:11" ht="102" customHeight="1" x14ac:dyDescent="0.3">
      <c r="A422" s="290" t="s">
        <v>1009</v>
      </c>
      <c r="B422" s="291" t="s">
        <v>232</v>
      </c>
      <c r="C422" s="291" t="s">
        <v>1365</v>
      </c>
      <c r="D422" s="291" t="s">
        <v>1383</v>
      </c>
      <c r="E422" s="291" t="s">
        <v>1010</v>
      </c>
      <c r="F422" s="291"/>
      <c r="G422" s="292">
        <v>50000</v>
      </c>
      <c r="H422" s="292">
        <v>25000</v>
      </c>
      <c r="I422" s="292">
        <v>0</v>
      </c>
      <c r="J422" s="293">
        <v>0</v>
      </c>
      <c r="K422" s="294">
        <v>0</v>
      </c>
    </row>
    <row r="423" spans="1:11" ht="45.75" customHeight="1" x14ac:dyDescent="0.3">
      <c r="A423" s="290" t="s">
        <v>794</v>
      </c>
      <c r="B423" s="291" t="s">
        <v>232</v>
      </c>
      <c r="C423" s="291" t="s">
        <v>1365</v>
      </c>
      <c r="D423" s="291" t="s">
        <v>1383</v>
      </c>
      <c r="E423" s="291" t="s">
        <v>795</v>
      </c>
      <c r="F423" s="291"/>
      <c r="G423" s="292">
        <v>50000</v>
      </c>
      <c r="H423" s="292">
        <v>25000</v>
      </c>
      <c r="I423" s="292">
        <v>0</v>
      </c>
      <c r="J423" s="293">
        <v>0</v>
      </c>
      <c r="K423" s="294">
        <v>0</v>
      </c>
    </row>
    <row r="424" spans="1:11" ht="45.75" customHeight="1" x14ac:dyDescent="0.3">
      <c r="A424" s="290" t="s">
        <v>329</v>
      </c>
      <c r="B424" s="291" t="s">
        <v>232</v>
      </c>
      <c r="C424" s="291" t="s">
        <v>1365</v>
      </c>
      <c r="D424" s="291" t="s">
        <v>1383</v>
      </c>
      <c r="E424" s="291" t="s">
        <v>795</v>
      </c>
      <c r="F424" s="291" t="s">
        <v>330</v>
      </c>
      <c r="G424" s="292">
        <v>50000</v>
      </c>
      <c r="H424" s="292">
        <v>25000</v>
      </c>
      <c r="I424" s="292">
        <v>0</v>
      </c>
      <c r="J424" s="293">
        <v>0</v>
      </c>
      <c r="K424" s="294">
        <v>0</v>
      </c>
    </row>
    <row r="425" spans="1:11" ht="45.75" customHeight="1" x14ac:dyDescent="0.3">
      <c r="A425" s="290" t="s">
        <v>331</v>
      </c>
      <c r="B425" s="291" t="s">
        <v>232</v>
      </c>
      <c r="C425" s="291" t="s">
        <v>1365</v>
      </c>
      <c r="D425" s="291" t="s">
        <v>1383</v>
      </c>
      <c r="E425" s="291" t="s">
        <v>795</v>
      </c>
      <c r="F425" s="291" t="s">
        <v>332</v>
      </c>
      <c r="G425" s="292">
        <v>50000</v>
      </c>
      <c r="H425" s="292">
        <v>25000</v>
      </c>
      <c r="I425" s="292">
        <v>0</v>
      </c>
      <c r="J425" s="293">
        <v>0</v>
      </c>
      <c r="K425" s="294">
        <v>0</v>
      </c>
    </row>
    <row r="426" spans="1:11" ht="79.5" customHeight="1" x14ac:dyDescent="0.3">
      <c r="A426" s="290" t="s">
        <v>384</v>
      </c>
      <c r="B426" s="291" t="s">
        <v>232</v>
      </c>
      <c r="C426" s="291" t="s">
        <v>1365</v>
      </c>
      <c r="D426" s="291" t="s">
        <v>1383</v>
      </c>
      <c r="E426" s="291" t="s">
        <v>1011</v>
      </c>
      <c r="F426" s="291"/>
      <c r="G426" s="292">
        <v>39097000</v>
      </c>
      <c r="H426" s="292">
        <v>31639560</v>
      </c>
      <c r="I426" s="292">
        <v>29728361.09</v>
      </c>
      <c r="J426" s="293">
        <v>76.037448116223743</v>
      </c>
      <c r="K426" s="294">
        <v>93.959464322512702</v>
      </c>
    </row>
    <row r="427" spans="1:11" ht="34.5" customHeight="1" x14ac:dyDescent="0.3">
      <c r="A427" s="290" t="s">
        <v>796</v>
      </c>
      <c r="B427" s="291" t="s">
        <v>232</v>
      </c>
      <c r="C427" s="291" t="s">
        <v>1365</v>
      </c>
      <c r="D427" s="291" t="s">
        <v>1383</v>
      </c>
      <c r="E427" s="291" t="s">
        <v>797</v>
      </c>
      <c r="F427" s="291"/>
      <c r="G427" s="292">
        <v>39097000</v>
      </c>
      <c r="H427" s="292">
        <v>31639560</v>
      </c>
      <c r="I427" s="292">
        <v>29728361.09</v>
      </c>
      <c r="J427" s="293">
        <v>76.037448116223743</v>
      </c>
      <c r="K427" s="294">
        <v>93.959464322512702</v>
      </c>
    </row>
    <row r="428" spans="1:11" ht="45.75" customHeight="1" x14ac:dyDescent="0.3">
      <c r="A428" s="290" t="s">
        <v>329</v>
      </c>
      <c r="B428" s="291" t="s">
        <v>232</v>
      </c>
      <c r="C428" s="291" t="s">
        <v>1365</v>
      </c>
      <c r="D428" s="291" t="s">
        <v>1383</v>
      </c>
      <c r="E428" s="291" t="s">
        <v>797</v>
      </c>
      <c r="F428" s="291" t="s">
        <v>330</v>
      </c>
      <c r="G428" s="292">
        <v>39097000</v>
      </c>
      <c r="H428" s="292">
        <v>31639560</v>
      </c>
      <c r="I428" s="292">
        <v>29728361.09</v>
      </c>
      <c r="J428" s="293">
        <v>76.037448116223743</v>
      </c>
      <c r="K428" s="294">
        <v>93.959464322512702</v>
      </c>
    </row>
    <row r="429" spans="1:11" ht="45.75" customHeight="1" x14ac:dyDescent="0.3">
      <c r="A429" s="290" t="s">
        <v>331</v>
      </c>
      <c r="B429" s="291" t="s">
        <v>232</v>
      </c>
      <c r="C429" s="291" t="s">
        <v>1365</v>
      </c>
      <c r="D429" s="291" t="s">
        <v>1383</v>
      </c>
      <c r="E429" s="291" t="s">
        <v>797</v>
      </c>
      <c r="F429" s="291" t="s">
        <v>332</v>
      </c>
      <c r="G429" s="292">
        <v>39097000</v>
      </c>
      <c r="H429" s="292">
        <v>31639560</v>
      </c>
      <c r="I429" s="292">
        <v>29728361.09</v>
      </c>
      <c r="J429" s="293">
        <v>76.037448116223743</v>
      </c>
      <c r="K429" s="294">
        <v>93.959464322512702</v>
      </c>
    </row>
    <row r="430" spans="1:11" ht="180.75" customHeight="1" x14ac:dyDescent="0.3">
      <c r="A430" s="290" t="s">
        <v>1012</v>
      </c>
      <c r="B430" s="291" t="s">
        <v>232</v>
      </c>
      <c r="C430" s="291" t="s">
        <v>1365</v>
      </c>
      <c r="D430" s="291" t="s">
        <v>1383</v>
      </c>
      <c r="E430" s="291" t="s">
        <v>1013</v>
      </c>
      <c r="F430" s="291"/>
      <c r="G430" s="292">
        <v>1830000</v>
      </c>
      <c r="H430" s="292">
        <v>1330000</v>
      </c>
      <c r="I430" s="292">
        <v>1306554.94</v>
      </c>
      <c r="J430" s="293">
        <v>71.396444808743169</v>
      </c>
      <c r="K430" s="294">
        <v>98.237213533834577</v>
      </c>
    </row>
    <row r="431" spans="1:11" ht="135.75" customHeight="1" x14ac:dyDescent="0.3">
      <c r="A431" s="290" t="s">
        <v>798</v>
      </c>
      <c r="B431" s="291" t="s">
        <v>232</v>
      </c>
      <c r="C431" s="291" t="s">
        <v>1365</v>
      </c>
      <c r="D431" s="291" t="s">
        <v>1383</v>
      </c>
      <c r="E431" s="291" t="s">
        <v>799</v>
      </c>
      <c r="F431" s="291"/>
      <c r="G431" s="292">
        <v>1830000</v>
      </c>
      <c r="H431" s="292">
        <v>1330000</v>
      </c>
      <c r="I431" s="292">
        <v>1306554.94</v>
      </c>
      <c r="J431" s="293">
        <v>71.396444808743169</v>
      </c>
      <c r="K431" s="294">
        <v>98.237213533834577</v>
      </c>
    </row>
    <row r="432" spans="1:11" ht="45.75" customHeight="1" x14ac:dyDescent="0.3">
      <c r="A432" s="290" t="s">
        <v>329</v>
      </c>
      <c r="B432" s="291" t="s">
        <v>232</v>
      </c>
      <c r="C432" s="291" t="s">
        <v>1365</v>
      </c>
      <c r="D432" s="291" t="s">
        <v>1383</v>
      </c>
      <c r="E432" s="291" t="s">
        <v>799</v>
      </c>
      <c r="F432" s="291" t="s">
        <v>330</v>
      </c>
      <c r="G432" s="292">
        <v>1830000</v>
      </c>
      <c r="H432" s="292">
        <v>1330000</v>
      </c>
      <c r="I432" s="292">
        <v>1306554.94</v>
      </c>
      <c r="J432" s="293">
        <v>71.396444808743169</v>
      </c>
      <c r="K432" s="294">
        <v>98.237213533834577</v>
      </c>
    </row>
    <row r="433" spans="1:11" ht="45.75" customHeight="1" x14ac:dyDescent="0.3">
      <c r="A433" s="290" t="s">
        <v>331</v>
      </c>
      <c r="B433" s="291" t="s">
        <v>232</v>
      </c>
      <c r="C433" s="291" t="s">
        <v>1365</v>
      </c>
      <c r="D433" s="291" t="s">
        <v>1383</v>
      </c>
      <c r="E433" s="291" t="s">
        <v>799</v>
      </c>
      <c r="F433" s="291" t="s">
        <v>332</v>
      </c>
      <c r="G433" s="292">
        <v>1830000</v>
      </c>
      <c r="H433" s="292">
        <v>1330000</v>
      </c>
      <c r="I433" s="292">
        <v>1306554.94</v>
      </c>
      <c r="J433" s="293">
        <v>71.396444808743169</v>
      </c>
      <c r="K433" s="294">
        <v>98.237213533834577</v>
      </c>
    </row>
    <row r="434" spans="1:11" ht="57" customHeight="1" x14ac:dyDescent="0.3">
      <c r="A434" s="290" t="s">
        <v>1014</v>
      </c>
      <c r="B434" s="291" t="s">
        <v>232</v>
      </c>
      <c r="C434" s="291" t="s">
        <v>1365</v>
      </c>
      <c r="D434" s="291" t="s">
        <v>1383</v>
      </c>
      <c r="E434" s="291" t="s">
        <v>478</v>
      </c>
      <c r="F434" s="291"/>
      <c r="G434" s="292">
        <v>3040000</v>
      </c>
      <c r="H434" s="292">
        <v>2840000</v>
      </c>
      <c r="I434" s="292">
        <v>2548752.79</v>
      </c>
      <c r="J434" s="293">
        <v>83.840552302631579</v>
      </c>
      <c r="K434" s="294">
        <v>89.744816549295777</v>
      </c>
    </row>
    <row r="435" spans="1:11" ht="34.5" customHeight="1" x14ac:dyDescent="0.3">
      <c r="A435" s="290" t="s">
        <v>1015</v>
      </c>
      <c r="B435" s="291" t="s">
        <v>232</v>
      </c>
      <c r="C435" s="291" t="s">
        <v>1365</v>
      </c>
      <c r="D435" s="291" t="s">
        <v>1383</v>
      </c>
      <c r="E435" s="291" t="s">
        <v>479</v>
      </c>
      <c r="F435" s="291"/>
      <c r="G435" s="292">
        <v>3040000</v>
      </c>
      <c r="H435" s="292">
        <v>2840000</v>
      </c>
      <c r="I435" s="292">
        <v>2548752.79</v>
      </c>
      <c r="J435" s="293">
        <v>83.840552302631579</v>
      </c>
      <c r="K435" s="294">
        <v>89.744816549295777</v>
      </c>
    </row>
    <row r="436" spans="1:11" ht="34.5" customHeight="1" x14ac:dyDescent="0.3">
      <c r="A436" s="290" t="s">
        <v>800</v>
      </c>
      <c r="B436" s="291" t="s">
        <v>232</v>
      </c>
      <c r="C436" s="291" t="s">
        <v>1365</v>
      </c>
      <c r="D436" s="291" t="s">
        <v>1383</v>
      </c>
      <c r="E436" s="291" t="s">
        <v>801</v>
      </c>
      <c r="F436" s="291"/>
      <c r="G436" s="292">
        <v>3040000</v>
      </c>
      <c r="H436" s="292">
        <v>2840000</v>
      </c>
      <c r="I436" s="292">
        <v>2548752.79</v>
      </c>
      <c r="J436" s="293">
        <v>83.840552302631579</v>
      </c>
      <c r="K436" s="294">
        <v>89.744816549295777</v>
      </c>
    </row>
    <row r="437" spans="1:11" ht="113.25" customHeight="1" x14ac:dyDescent="0.3">
      <c r="A437" s="290" t="s">
        <v>326</v>
      </c>
      <c r="B437" s="291" t="s">
        <v>232</v>
      </c>
      <c r="C437" s="291" t="s">
        <v>1365</v>
      </c>
      <c r="D437" s="291" t="s">
        <v>1383</v>
      </c>
      <c r="E437" s="291" t="s">
        <v>801</v>
      </c>
      <c r="F437" s="291" t="s">
        <v>249</v>
      </c>
      <c r="G437" s="292">
        <v>110000</v>
      </c>
      <c r="H437" s="292">
        <v>0</v>
      </c>
      <c r="I437" s="292">
        <v>0</v>
      </c>
      <c r="J437" s="293">
        <v>0</v>
      </c>
      <c r="K437" s="294">
        <v>0</v>
      </c>
    </row>
    <row r="438" spans="1:11" ht="34.5" customHeight="1" x14ac:dyDescent="0.3">
      <c r="A438" s="290" t="s">
        <v>327</v>
      </c>
      <c r="B438" s="291" t="s">
        <v>232</v>
      </c>
      <c r="C438" s="291" t="s">
        <v>1365</v>
      </c>
      <c r="D438" s="291" t="s">
        <v>1383</v>
      </c>
      <c r="E438" s="291" t="s">
        <v>801</v>
      </c>
      <c r="F438" s="291" t="s">
        <v>257</v>
      </c>
      <c r="G438" s="292">
        <v>110000</v>
      </c>
      <c r="H438" s="292">
        <v>0</v>
      </c>
      <c r="I438" s="292">
        <v>0</v>
      </c>
      <c r="J438" s="293">
        <v>0</v>
      </c>
      <c r="K438" s="294">
        <v>0</v>
      </c>
    </row>
    <row r="439" spans="1:11" ht="45.75" customHeight="1" x14ac:dyDescent="0.3">
      <c r="A439" s="290" t="s">
        <v>329</v>
      </c>
      <c r="B439" s="291" t="s">
        <v>232</v>
      </c>
      <c r="C439" s="291" t="s">
        <v>1365</v>
      </c>
      <c r="D439" s="291" t="s">
        <v>1383</v>
      </c>
      <c r="E439" s="291" t="s">
        <v>801</v>
      </c>
      <c r="F439" s="291" t="s">
        <v>330</v>
      </c>
      <c r="G439" s="292">
        <v>2930000</v>
      </c>
      <c r="H439" s="292">
        <v>2840000</v>
      </c>
      <c r="I439" s="292">
        <v>2548752.79</v>
      </c>
      <c r="J439" s="293">
        <v>86.988149829351542</v>
      </c>
      <c r="K439" s="294">
        <v>89.744816549295777</v>
      </c>
    </row>
    <row r="440" spans="1:11" ht="45.75" customHeight="1" x14ac:dyDescent="0.3">
      <c r="A440" s="290" t="s">
        <v>331</v>
      </c>
      <c r="B440" s="291" t="s">
        <v>232</v>
      </c>
      <c r="C440" s="291" t="s">
        <v>1365</v>
      </c>
      <c r="D440" s="291" t="s">
        <v>1383</v>
      </c>
      <c r="E440" s="291" t="s">
        <v>801</v>
      </c>
      <c r="F440" s="291" t="s">
        <v>332</v>
      </c>
      <c r="G440" s="292">
        <v>2930000</v>
      </c>
      <c r="H440" s="292">
        <v>2840000</v>
      </c>
      <c r="I440" s="292">
        <v>2548752.79</v>
      </c>
      <c r="J440" s="293">
        <v>86.988149829351542</v>
      </c>
      <c r="K440" s="294">
        <v>89.744816549295777</v>
      </c>
    </row>
    <row r="441" spans="1:11" ht="15" customHeight="1" x14ac:dyDescent="0.3">
      <c r="A441" s="290" t="s">
        <v>1560</v>
      </c>
      <c r="B441" s="291" t="s">
        <v>232</v>
      </c>
      <c r="C441" s="291" t="s">
        <v>1366</v>
      </c>
      <c r="D441" s="291"/>
      <c r="E441" s="291"/>
      <c r="F441" s="291"/>
      <c r="G441" s="292">
        <v>854084920</v>
      </c>
      <c r="H441" s="292">
        <v>1182637163.1700001</v>
      </c>
      <c r="I441" s="292">
        <v>1047591964.83</v>
      </c>
      <c r="J441" s="293">
        <v>122.65665161609458</v>
      </c>
      <c r="K441" s="294">
        <v>88.581011780653157</v>
      </c>
    </row>
    <row r="442" spans="1:11" ht="23.25" customHeight="1" x14ac:dyDescent="0.3">
      <c r="A442" s="290" t="s">
        <v>385</v>
      </c>
      <c r="B442" s="291" t="s">
        <v>232</v>
      </c>
      <c r="C442" s="291" t="s">
        <v>1366</v>
      </c>
      <c r="D442" s="291" t="s">
        <v>1384</v>
      </c>
      <c r="E442" s="291"/>
      <c r="F442" s="291"/>
      <c r="G442" s="292">
        <v>5705000</v>
      </c>
      <c r="H442" s="292">
        <v>7866926.7000000002</v>
      </c>
      <c r="I442" s="292">
        <v>7333871.4500000002</v>
      </c>
      <c r="J442" s="293">
        <v>128.5516468010517</v>
      </c>
      <c r="K442" s="294">
        <v>93.224097918695492</v>
      </c>
    </row>
    <row r="443" spans="1:11" ht="34.5" customHeight="1" x14ac:dyDescent="0.3">
      <c r="A443" s="290" t="s">
        <v>1016</v>
      </c>
      <c r="B443" s="291" t="s">
        <v>232</v>
      </c>
      <c r="C443" s="291" t="s">
        <v>1366</v>
      </c>
      <c r="D443" s="291" t="s">
        <v>1384</v>
      </c>
      <c r="E443" s="291" t="s">
        <v>420</v>
      </c>
      <c r="F443" s="291"/>
      <c r="G443" s="292">
        <v>5705000</v>
      </c>
      <c r="H443" s="292">
        <v>7866926.7000000002</v>
      </c>
      <c r="I443" s="292">
        <v>7333871.4500000002</v>
      </c>
      <c r="J443" s="293">
        <v>128.5516468010517</v>
      </c>
      <c r="K443" s="294">
        <v>93.224097918695492</v>
      </c>
    </row>
    <row r="444" spans="1:11" ht="68.25" customHeight="1" x14ac:dyDescent="0.3">
      <c r="A444" s="290" t="s">
        <v>1561</v>
      </c>
      <c r="B444" s="291" t="s">
        <v>232</v>
      </c>
      <c r="C444" s="291" t="s">
        <v>1366</v>
      </c>
      <c r="D444" s="291" t="s">
        <v>1384</v>
      </c>
      <c r="E444" s="291" t="s">
        <v>1017</v>
      </c>
      <c r="F444" s="291"/>
      <c r="G444" s="292">
        <v>5705000</v>
      </c>
      <c r="H444" s="292">
        <v>7866926.7000000002</v>
      </c>
      <c r="I444" s="292">
        <v>7333871.4500000002</v>
      </c>
      <c r="J444" s="293">
        <v>128.5516468010517</v>
      </c>
      <c r="K444" s="294">
        <v>93.224097918695492</v>
      </c>
    </row>
    <row r="445" spans="1:11" ht="102" customHeight="1" x14ac:dyDescent="0.3">
      <c r="A445" s="290" t="s">
        <v>1018</v>
      </c>
      <c r="B445" s="291" t="s">
        <v>232</v>
      </c>
      <c r="C445" s="291" t="s">
        <v>1366</v>
      </c>
      <c r="D445" s="291" t="s">
        <v>1384</v>
      </c>
      <c r="E445" s="291" t="s">
        <v>1019</v>
      </c>
      <c r="F445" s="291"/>
      <c r="G445" s="292">
        <v>5705000</v>
      </c>
      <c r="H445" s="292">
        <v>7866926.7000000002</v>
      </c>
      <c r="I445" s="292">
        <v>7333871.4500000002</v>
      </c>
      <c r="J445" s="293">
        <v>128.5516468010517</v>
      </c>
      <c r="K445" s="294">
        <v>93.224097918695492</v>
      </c>
    </row>
    <row r="446" spans="1:11" ht="79.5" customHeight="1" x14ac:dyDescent="0.3">
      <c r="A446" s="290" t="s">
        <v>1562</v>
      </c>
      <c r="B446" s="291" t="s">
        <v>232</v>
      </c>
      <c r="C446" s="291" t="s">
        <v>1366</v>
      </c>
      <c r="D446" s="291" t="s">
        <v>1384</v>
      </c>
      <c r="E446" s="291" t="s">
        <v>802</v>
      </c>
      <c r="F446" s="291"/>
      <c r="G446" s="292">
        <v>5705000</v>
      </c>
      <c r="H446" s="292">
        <v>6653126.7000000002</v>
      </c>
      <c r="I446" s="292">
        <v>6120071.4500000002</v>
      </c>
      <c r="J446" s="293">
        <v>107.2755731814198</v>
      </c>
      <c r="K446" s="294">
        <v>91.987898712345284</v>
      </c>
    </row>
    <row r="447" spans="1:11" ht="45.75" customHeight="1" x14ac:dyDescent="0.3">
      <c r="A447" s="290" t="s">
        <v>329</v>
      </c>
      <c r="B447" s="291" t="s">
        <v>232</v>
      </c>
      <c r="C447" s="291" t="s">
        <v>1366</v>
      </c>
      <c r="D447" s="291" t="s">
        <v>1384</v>
      </c>
      <c r="E447" s="291" t="s">
        <v>802</v>
      </c>
      <c r="F447" s="291" t="s">
        <v>330</v>
      </c>
      <c r="G447" s="292">
        <v>5705000</v>
      </c>
      <c r="H447" s="292">
        <v>1948126.7</v>
      </c>
      <c r="I447" s="292">
        <v>1948020.16</v>
      </c>
      <c r="J447" s="293">
        <v>34.145839789658197</v>
      </c>
      <c r="K447" s="294">
        <v>99.994531156520765</v>
      </c>
    </row>
    <row r="448" spans="1:11" ht="45.75" customHeight="1" x14ac:dyDescent="0.3">
      <c r="A448" s="290" t="s">
        <v>331</v>
      </c>
      <c r="B448" s="291" t="s">
        <v>232</v>
      </c>
      <c r="C448" s="291" t="s">
        <v>1366</v>
      </c>
      <c r="D448" s="291" t="s">
        <v>1384</v>
      </c>
      <c r="E448" s="291" t="s">
        <v>802</v>
      </c>
      <c r="F448" s="291" t="s">
        <v>332</v>
      </c>
      <c r="G448" s="292">
        <v>5705000</v>
      </c>
      <c r="H448" s="292">
        <v>1948126.7</v>
      </c>
      <c r="I448" s="292">
        <v>1948020.16</v>
      </c>
      <c r="J448" s="293">
        <v>34.145839789658197</v>
      </c>
      <c r="K448" s="294">
        <v>99.994531156520765</v>
      </c>
    </row>
    <row r="449" spans="1:11" ht="57" customHeight="1" x14ac:dyDescent="0.3">
      <c r="A449" s="290" t="s">
        <v>361</v>
      </c>
      <c r="B449" s="291" t="s">
        <v>232</v>
      </c>
      <c r="C449" s="291" t="s">
        <v>1366</v>
      </c>
      <c r="D449" s="291" t="s">
        <v>1384</v>
      </c>
      <c r="E449" s="291" t="s">
        <v>802</v>
      </c>
      <c r="F449" s="291" t="s">
        <v>362</v>
      </c>
      <c r="G449" s="292">
        <v>0</v>
      </c>
      <c r="H449" s="292">
        <v>4705000</v>
      </c>
      <c r="I449" s="292">
        <v>4172051.29</v>
      </c>
      <c r="J449" s="293">
        <v>0</v>
      </c>
      <c r="K449" s="294">
        <v>88.672716046758765</v>
      </c>
    </row>
    <row r="450" spans="1:11" ht="23.25" customHeight="1" x14ac:dyDescent="0.3">
      <c r="A450" s="290" t="s">
        <v>363</v>
      </c>
      <c r="B450" s="291" t="s">
        <v>232</v>
      </c>
      <c r="C450" s="291" t="s">
        <v>1366</v>
      </c>
      <c r="D450" s="291" t="s">
        <v>1384</v>
      </c>
      <c r="E450" s="291" t="s">
        <v>802</v>
      </c>
      <c r="F450" s="291" t="s">
        <v>364</v>
      </c>
      <c r="G450" s="292">
        <v>0</v>
      </c>
      <c r="H450" s="292">
        <v>4705000</v>
      </c>
      <c r="I450" s="292">
        <v>4172051.29</v>
      </c>
      <c r="J450" s="293">
        <v>0</v>
      </c>
      <c r="K450" s="294">
        <v>88.672716046758765</v>
      </c>
    </row>
    <row r="451" spans="1:11" ht="102" customHeight="1" x14ac:dyDescent="0.3">
      <c r="A451" s="290" t="s">
        <v>1563</v>
      </c>
      <c r="B451" s="291" t="s">
        <v>232</v>
      </c>
      <c r="C451" s="291" t="s">
        <v>1366</v>
      </c>
      <c r="D451" s="291" t="s">
        <v>1384</v>
      </c>
      <c r="E451" s="291" t="s">
        <v>1564</v>
      </c>
      <c r="F451" s="291"/>
      <c r="G451" s="292">
        <v>0</v>
      </c>
      <c r="H451" s="292">
        <v>1213800</v>
      </c>
      <c r="I451" s="292">
        <v>1213800</v>
      </c>
      <c r="J451" s="293">
        <v>0</v>
      </c>
      <c r="K451" s="294">
        <v>100</v>
      </c>
    </row>
    <row r="452" spans="1:11" ht="57" customHeight="1" x14ac:dyDescent="0.3">
      <c r="A452" s="290" t="s">
        <v>361</v>
      </c>
      <c r="B452" s="291" t="s">
        <v>232</v>
      </c>
      <c r="C452" s="291" t="s">
        <v>1366</v>
      </c>
      <c r="D452" s="291" t="s">
        <v>1384</v>
      </c>
      <c r="E452" s="291" t="s">
        <v>1564</v>
      </c>
      <c r="F452" s="291" t="s">
        <v>362</v>
      </c>
      <c r="G452" s="292">
        <v>0</v>
      </c>
      <c r="H452" s="292">
        <v>1213800</v>
      </c>
      <c r="I452" s="292">
        <v>1213800</v>
      </c>
      <c r="J452" s="293">
        <v>0</v>
      </c>
      <c r="K452" s="294">
        <v>100</v>
      </c>
    </row>
    <row r="453" spans="1:11" ht="23.25" customHeight="1" x14ac:dyDescent="0.3">
      <c r="A453" s="290" t="s">
        <v>363</v>
      </c>
      <c r="B453" s="291" t="s">
        <v>232</v>
      </c>
      <c r="C453" s="291" t="s">
        <v>1366</v>
      </c>
      <c r="D453" s="291" t="s">
        <v>1384</v>
      </c>
      <c r="E453" s="291" t="s">
        <v>1564</v>
      </c>
      <c r="F453" s="291" t="s">
        <v>364</v>
      </c>
      <c r="G453" s="292">
        <v>0</v>
      </c>
      <c r="H453" s="292">
        <v>1213800</v>
      </c>
      <c r="I453" s="292">
        <v>1213800</v>
      </c>
      <c r="J453" s="293">
        <v>0</v>
      </c>
      <c r="K453" s="294">
        <v>100</v>
      </c>
    </row>
    <row r="454" spans="1:11" ht="15" customHeight="1" x14ac:dyDescent="0.3">
      <c r="A454" s="290" t="s">
        <v>1565</v>
      </c>
      <c r="B454" s="291" t="s">
        <v>232</v>
      </c>
      <c r="C454" s="291" t="s">
        <v>1366</v>
      </c>
      <c r="D454" s="291" t="s">
        <v>1420</v>
      </c>
      <c r="E454" s="291"/>
      <c r="F454" s="291"/>
      <c r="G454" s="292">
        <v>920750</v>
      </c>
      <c r="H454" s="292">
        <v>0</v>
      </c>
      <c r="I454" s="292">
        <v>0</v>
      </c>
      <c r="J454" s="293">
        <v>0</v>
      </c>
      <c r="K454" s="294">
        <v>0</v>
      </c>
    </row>
    <row r="455" spans="1:11" ht="34.5" customHeight="1" x14ac:dyDescent="0.3">
      <c r="A455" s="290" t="s">
        <v>1066</v>
      </c>
      <c r="B455" s="291" t="s">
        <v>232</v>
      </c>
      <c r="C455" s="291" t="s">
        <v>1366</v>
      </c>
      <c r="D455" s="291" t="s">
        <v>1420</v>
      </c>
      <c r="E455" s="291" t="s">
        <v>351</v>
      </c>
      <c r="F455" s="291"/>
      <c r="G455" s="292">
        <v>920750</v>
      </c>
      <c r="H455" s="292">
        <v>0</v>
      </c>
      <c r="I455" s="292">
        <v>0</v>
      </c>
      <c r="J455" s="293">
        <v>0</v>
      </c>
      <c r="K455" s="294">
        <v>0</v>
      </c>
    </row>
    <row r="456" spans="1:11" ht="23.25" customHeight="1" x14ac:dyDescent="0.3">
      <c r="A456" s="290" t="s">
        <v>1141</v>
      </c>
      <c r="B456" s="291" t="s">
        <v>232</v>
      </c>
      <c r="C456" s="291" t="s">
        <v>1366</v>
      </c>
      <c r="D456" s="291" t="s">
        <v>1420</v>
      </c>
      <c r="E456" s="291" t="s">
        <v>381</v>
      </c>
      <c r="F456" s="291"/>
      <c r="G456" s="292">
        <v>920750</v>
      </c>
      <c r="H456" s="292">
        <v>0</v>
      </c>
      <c r="I456" s="292">
        <v>0</v>
      </c>
      <c r="J456" s="293">
        <v>0</v>
      </c>
      <c r="K456" s="294">
        <v>0</v>
      </c>
    </row>
    <row r="457" spans="1:11" ht="45.75" customHeight="1" x14ac:dyDescent="0.3">
      <c r="A457" s="290" t="s">
        <v>1142</v>
      </c>
      <c r="B457" s="291" t="s">
        <v>232</v>
      </c>
      <c r="C457" s="291" t="s">
        <v>1366</v>
      </c>
      <c r="D457" s="291" t="s">
        <v>1420</v>
      </c>
      <c r="E457" s="291" t="s">
        <v>1139</v>
      </c>
      <c r="F457" s="291"/>
      <c r="G457" s="292">
        <v>920750</v>
      </c>
      <c r="H457" s="292">
        <v>0</v>
      </c>
      <c r="I457" s="292">
        <v>0</v>
      </c>
      <c r="J457" s="293">
        <v>0</v>
      </c>
      <c r="K457" s="294">
        <v>0</v>
      </c>
    </row>
    <row r="458" spans="1:11" ht="169.5" customHeight="1" x14ac:dyDescent="0.3">
      <c r="A458" s="290" t="s">
        <v>1566</v>
      </c>
      <c r="B458" s="291" t="s">
        <v>232</v>
      </c>
      <c r="C458" s="291" t="s">
        <v>1366</v>
      </c>
      <c r="D458" s="291" t="s">
        <v>1420</v>
      </c>
      <c r="E458" s="291" t="s">
        <v>1567</v>
      </c>
      <c r="F458" s="291"/>
      <c r="G458" s="292">
        <v>920750</v>
      </c>
      <c r="H458" s="292">
        <v>0</v>
      </c>
      <c r="I458" s="292">
        <v>0</v>
      </c>
      <c r="J458" s="293">
        <v>0</v>
      </c>
      <c r="K458" s="294">
        <v>0</v>
      </c>
    </row>
    <row r="459" spans="1:11" ht="57" customHeight="1" x14ac:dyDescent="0.3">
      <c r="A459" s="290" t="s">
        <v>361</v>
      </c>
      <c r="B459" s="291" t="s">
        <v>232</v>
      </c>
      <c r="C459" s="291" t="s">
        <v>1366</v>
      </c>
      <c r="D459" s="291" t="s">
        <v>1420</v>
      </c>
      <c r="E459" s="291" t="s">
        <v>1567</v>
      </c>
      <c r="F459" s="291" t="s">
        <v>362</v>
      </c>
      <c r="G459" s="292">
        <v>920750</v>
      </c>
      <c r="H459" s="292">
        <v>0</v>
      </c>
      <c r="I459" s="292">
        <v>0</v>
      </c>
      <c r="J459" s="293">
        <v>0</v>
      </c>
      <c r="K459" s="294">
        <v>0</v>
      </c>
    </row>
    <row r="460" spans="1:11" ht="23.25" customHeight="1" x14ac:dyDescent="0.3">
      <c r="A460" s="290" t="s">
        <v>363</v>
      </c>
      <c r="B460" s="291" t="s">
        <v>232</v>
      </c>
      <c r="C460" s="291" t="s">
        <v>1366</v>
      </c>
      <c r="D460" s="291" t="s">
        <v>1420</v>
      </c>
      <c r="E460" s="291" t="s">
        <v>1567</v>
      </c>
      <c r="F460" s="291" t="s">
        <v>364</v>
      </c>
      <c r="G460" s="292">
        <v>920750</v>
      </c>
      <c r="H460" s="292">
        <v>0</v>
      </c>
      <c r="I460" s="292">
        <v>0</v>
      </c>
      <c r="J460" s="293">
        <v>0</v>
      </c>
      <c r="K460" s="294">
        <v>0</v>
      </c>
    </row>
    <row r="461" spans="1:11" ht="15" customHeight="1" x14ac:dyDescent="0.3">
      <c r="A461" s="290" t="s">
        <v>388</v>
      </c>
      <c r="B461" s="291" t="s">
        <v>232</v>
      </c>
      <c r="C461" s="291" t="s">
        <v>1366</v>
      </c>
      <c r="D461" s="291" t="s">
        <v>1385</v>
      </c>
      <c r="E461" s="291"/>
      <c r="F461" s="291"/>
      <c r="G461" s="292">
        <v>80242720</v>
      </c>
      <c r="H461" s="292">
        <v>83840220</v>
      </c>
      <c r="I461" s="292">
        <v>78358075.780000001</v>
      </c>
      <c r="J461" s="293">
        <v>97.651320618244256</v>
      </c>
      <c r="K461" s="294">
        <v>93.461200101812707</v>
      </c>
    </row>
    <row r="462" spans="1:11" ht="34.5" customHeight="1" x14ac:dyDescent="0.3">
      <c r="A462" s="290" t="s">
        <v>1016</v>
      </c>
      <c r="B462" s="291" t="s">
        <v>232</v>
      </c>
      <c r="C462" s="291" t="s">
        <v>1366</v>
      </c>
      <c r="D462" s="291" t="s">
        <v>1385</v>
      </c>
      <c r="E462" s="291" t="s">
        <v>420</v>
      </c>
      <c r="F462" s="291"/>
      <c r="G462" s="292">
        <v>3109720</v>
      </c>
      <c r="H462" s="292">
        <v>3109720</v>
      </c>
      <c r="I462" s="292">
        <v>3042713</v>
      </c>
      <c r="J462" s="293">
        <v>97.845240085924132</v>
      </c>
      <c r="K462" s="294">
        <v>97.845240085924132</v>
      </c>
    </row>
    <row r="463" spans="1:11" ht="34.5" customHeight="1" x14ac:dyDescent="0.3">
      <c r="A463" s="290" t="s">
        <v>1136</v>
      </c>
      <c r="B463" s="291" t="s">
        <v>232</v>
      </c>
      <c r="C463" s="291" t="s">
        <v>1366</v>
      </c>
      <c r="D463" s="291" t="s">
        <v>1385</v>
      </c>
      <c r="E463" s="291" t="s">
        <v>423</v>
      </c>
      <c r="F463" s="291"/>
      <c r="G463" s="292">
        <v>3109720</v>
      </c>
      <c r="H463" s="292">
        <v>3109720</v>
      </c>
      <c r="I463" s="292">
        <v>3042713</v>
      </c>
      <c r="J463" s="293">
        <v>97.845240085924132</v>
      </c>
      <c r="K463" s="294">
        <v>97.845240085924132</v>
      </c>
    </row>
    <row r="464" spans="1:11" ht="45.75" customHeight="1" x14ac:dyDescent="0.3">
      <c r="A464" s="290" t="s">
        <v>1386</v>
      </c>
      <c r="B464" s="291" t="s">
        <v>232</v>
      </c>
      <c r="C464" s="291" t="s">
        <v>1366</v>
      </c>
      <c r="D464" s="291" t="s">
        <v>1385</v>
      </c>
      <c r="E464" s="291" t="s">
        <v>1387</v>
      </c>
      <c r="F464" s="291"/>
      <c r="G464" s="292">
        <v>3109720</v>
      </c>
      <c r="H464" s="292">
        <v>3109720</v>
      </c>
      <c r="I464" s="292">
        <v>3042713</v>
      </c>
      <c r="J464" s="293">
        <v>97.845240085924132</v>
      </c>
      <c r="K464" s="294">
        <v>97.845240085924132</v>
      </c>
    </row>
    <row r="465" spans="1:11" ht="113.25" customHeight="1" x14ac:dyDescent="0.3">
      <c r="A465" s="290" t="s">
        <v>389</v>
      </c>
      <c r="B465" s="291" t="s">
        <v>232</v>
      </c>
      <c r="C465" s="291" t="s">
        <v>1366</v>
      </c>
      <c r="D465" s="291" t="s">
        <v>1385</v>
      </c>
      <c r="E465" s="291" t="s">
        <v>1388</v>
      </c>
      <c r="F465" s="291"/>
      <c r="G465" s="292">
        <v>3109720</v>
      </c>
      <c r="H465" s="292">
        <v>3109720</v>
      </c>
      <c r="I465" s="292">
        <v>3042713</v>
      </c>
      <c r="J465" s="293">
        <v>97.845240085924132</v>
      </c>
      <c r="K465" s="294">
        <v>97.845240085924132</v>
      </c>
    </row>
    <row r="466" spans="1:11" ht="45.75" customHeight="1" x14ac:dyDescent="0.3">
      <c r="A466" s="290" t="s">
        <v>329</v>
      </c>
      <c r="B466" s="291" t="s">
        <v>232</v>
      </c>
      <c r="C466" s="291" t="s">
        <v>1366</v>
      </c>
      <c r="D466" s="291" t="s">
        <v>1385</v>
      </c>
      <c r="E466" s="291" t="s">
        <v>1388</v>
      </c>
      <c r="F466" s="291" t="s">
        <v>330</v>
      </c>
      <c r="G466" s="292">
        <v>3109720</v>
      </c>
      <c r="H466" s="292">
        <v>3109720</v>
      </c>
      <c r="I466" s="292">
        <v>3042713</v>
      </c>
      <c r="J466" s="293">
        <v>97.845240085924132</v>
      </c>
      <c r="K466" s="294">
        <v>97.845240085924132</v>
      </c>
    </row>
    <row r="467" spans="1:11" ht="45.75" customHeight="1" x14ac:dyDescent="0.3">
      <c r="A467" s="290" t="s">
        <v>331</v>
      </c>
      <c r="B467" s="291" t="s">
        <v>232</v>
      </c>
      <c r="C467" s="291" t="s">
        <v>1366</v>
      </c>
      <c r="D467" s="291" t="s">
        <v>1385</v>
      </c>
      <c r="E467" s="291" t="s">
        <v>1388</v>
      </c>
      <c r="F467" s="291" t="s">
        <v>332</v>
      </c>
      <c r="G467" s="292">
        <v>3109720</v>
      </c>
      <c r="H467" s="292">
        <v>3109720</v>
      </c>
      <c r="I467" s="292">
        <v>3042713</v>
      </c>
      <c r="J467" s="293">
        <v>97.845240085924132</v>
      </c>
      <c r="K467" s="294">
        <v>97.845240085924132</v>
      </c>
    </row>
    <row r="468" spans="1:11" ht="45.75" customHeight="1" x14ac:dyDescent="0.3">
      <c r="A468" s="290" t="s">
        <v>1023</v>
      </c>
      <c r="B468" s="291" t="s">
        <v>232</v>
      </c>
      <c r="C468" s="291" t="s">
        <v>1366</v>
      </c>
      <c r="D468" s="291" t="s">
        <v>1385</v>
      </c>
      <c r="E468" s="291" t="s">
        <v>401</v>
      </c>
      <c r="F468" s="291"/>
      <c r="G468" s="292">
        <v>77133000</v>
      </c>
      <c r="H468" s="292">
        <v>80730500</v>
      </c>
      <c r="I468" s="292">
        <v>75315362.780000001</v>
      </c>
      <c r="J468" s="293">
        <v>97.643502495689262</v>
      </c>
      <c r="K468" s="294">
        <v>93.292327905810069</v>
      </c>
    </row>
    <row r="469" spans="1:11" ht="34.5" customHeight="1" x14ac:dyDescent="0.3">
      <c r="A469" s="290" t="s">
        <v>1024</v>
      </c>
      <c r="B469" s="291" t="s">
        <v>232</v>
      </c>
      <c r="C469" s="291" t="s">
        <v>1366</v>
      </c>
      <c r="D469" s="291" t="s">
        <v>1385</v>
      </c>
      <c r="E469" s="291" t="s">
        <v>402</v>
      </c>
      <c r="F469" s="291"/>
      <c r="G469" s="292">
        <v>77133000</v>
      </c>
      <c r="H469" s="292">
        <v>80730500</v>
      </c>
      <c r="I469" s="292">
        <v>75315362.780000001</v>
      </c>
      <c r="J469" s="293">
        <v>97.643502495689262</v>
      </c>
      <c r="K469" s="294">
        <v>93.292327905810069</v>
      </c>
    </row>
    <row r="470" spans="1:11" ht="34.5" customHeight="1" x14ac:dyDescent="0.3">
      <c r="A470" s="290" t="s">
        <v>1568</v>
      </c>
      <c r="B470" s="291" t="s">
        <v>232</v>
      </c>
      <c r="C470" s="291" t="s">
        <v>1366</v>
      </c>
      <c r="D470" s="291" t="s">
        <v>1385</v>
      </c>
      <c r="E470" s="291" t="s">
        <v>1025</v>
      </c>
      <c r="F470" s="291"/>
      <c r="G470" s="292">
        <v>77133000</v>
      </c>
      <c r="H470" s="292">
        <v>80730500</v>
      </c>
      <c r="I470" s="292">
        <v>75315362.780000001</v>
      </c>
      <c r="J470" s="293">
        <v>97.643502495689262</v>
      </c>
      <c r="K470" s="294">
        <v>93.292327905810069</v>
      </c>
    </row>
    <row r="471" spans="1:11" ht="102" customHeight="1" x14ac:dyDescent="0.3">
      <c r="A471" s="290" t="s">
        <v>803</v>
      </c>
      <c r="B471" s="291" t="s">
        <v>232</v>
      </c>
      <c r="C471" s="291" t="s">
        <v>1366</v>
      </c>
      <c r="D471" s="291" t="s">
        <v>1385</v>
      </c>
      <c r="E471" s="291" t="s">
        <v>804</v>
      </c>
      <c r="F471" s="291"/>
      <c r="G471" s="292">
        <v>560000</v>
      </c>
      <c r="H471" s="292">
        <v>5989500</v>
      </c>
      <c r="I471" s="292">
        <v>5983864.5499999998</v>
      </c>
      <c r="J471" s="293">
        <v>1068.5472410714285</v>
      </c>
      <c r="K471" s="294">
        <v>99.905911177894652</v>
      </c>
    </row>
    <row r="472" spans="1:11" ht="45.75" customHeight="1" x14ac:dyDescent="0.3">
      <c r="A472" s="290" t="s">
        <v>329</v>
      </c>
      <c r="B472" s="291" t="s">
        <v>232</v>
      </c>
      <c r="C472" s="291" t="s">
        <v>1366</v>
      </c>
      <c r="D472" s="291" t="s">
        <v>1385</v>
      </c>
      <c r="E472" s="291" t="s">
        <v>804</v>
      </c>
      <c r="F472" s="291" t="s">
        <v>330</v>
      </c>
      <c r="G472" s="292">
        <v>560000</v>
      </c>
      <c r="H472" s="292">
        <v>5989500</v>
      </c>
      <c r="I472" s="292">
        <v>5983864.5499999998</v>
      </c>
      <c r="J472" s="293">
        <v>1068.5472410714285</v>
      </c>
      <c r="K472" s="294">
        <v>99.905911177894652</v>
      </c>
    </row>
    <row r="473" spans="1:11" ht="45.75" customHeight="1" x14ac:dyDescent="0.3">
      <c r="A473" s="290" t="s">
        <v>331</v>
      </c>
      <c r="B473" s="291" t="s">
        <v>232</v>
      </c>
      <c r="C473" s="291" t="s">
        <v>1366</v>
      </c>
      <c r="D473" s="291" t="s">
        <v>1385</v>
      </c>
      <c r="E473" s="291" t="s">
        <v>804</v>
      </c>
      <c r="F473" s="291" t="s">
        <v>332</v>
      </c>
      <c r="G473" s="292">
        <v>560000</v>
      </c>
      <c r="H473" s="292">
        <v>5989500</v>
      </c>
      <c r="I473" s="292">
        <v>5983864.5499999998</v>
      </c>
      <c r="J473" s="293">
        <v>1068.5472410714285</v>
      </c>
      <c r="K473" s="294">
        <v>99.905911177894652</v>
      </c>
    </row>
    <row r="474" spans="1:11" ht="79.5" customHeight="1" x14ac:dyDescent="0.3">
      <c r="A474" s="290" t="s">
        <v>393</v>
      </c>
      <c r="B474" s="291" t="s">
        <v>232</v>
      </c>
      <c r="C474" s="291" t="s">
        <v>1366</v>
      </c>
      <c r="D474" s="291" t="s">
        <v>1385</v>
      </c>
      <c r="E474" s="291" t="s">
        <v>805</v>
      </c>
      <c r="F474" s="291"/>
      <c r="G474" s="292">
        <v>76573000</v>
      </c>
      <c r="H474" s="292">
        <v>74741000</v>
      </c>
      <c r="I474" s="292">
        <v>69331498.230000004</v>
      </c>
      <c r="J474" s="293">
        <v>90.543008932652498</v>
      </c>
      <c r="K474" s="294">
        <v>92.762336910129648</v>
      </c>
    </row>
    <row r="475" spans="1:11" ht="45.75" customHeight="1" x14ac:dyDescent="0.3">
      <c r="A475" s="290" t="s">
        <v>329</v>
      </c>
      <c r="B475" s="291" t="s">
        <v>232</v>
      </c>
      <c r="C475" s="291" t="s">
        <v>1366</v>
      </c>
      <c r="D475" s="291" t="s">
        <v>1385</v>
      </c>
      <c r="E475" s="291" t="s">
        <v>805</v>
      </c>
      <c r="F475" s="291" t="s">
        <v>330</v>
      </c>
      <c r="G475" s="292">
        <v>76573000</v>
      </c>
      <c r="H475" s="292">
        <v>74741000</v>
      </c>
      <c r="I475" s="292">
        <v>69331498.230000004</v>
      </c>
      <c r="J475" s="293">
        <v>90.543008932652498</v>
      </c>
      <c r="K475" s="294">
        <v>92.762336910129648</v>
      </c>
    </row>
    <row r="476" spans="1:11" ht="45.75" customHeight="1" x14ac:dyDescent="0.3">
      <c r="A476" s="290" t="s">
        <v>331</v>
      </c>
      <c r="B476" s="291" t="s">
        <v>232</v>
      </c>
      <c r="C476" s="291" t="s">
        <v>1366</v>
      </c>
      <c r="D476" s="291" t="s">
        <v>1385</v>
      </c>
      <c r="E476" s="291" t="s">
        <v>805</v>
      </c>
      <c r="F476" s="291" t="s">
        <v>332</v>
      </c>
      <c r="G476" s="292">
        <v>76573000</v>
      </c>
      <c r="H476" s="292">
        <v>74741000</v>
      </c>
      <c r="I476" s="292">
        <v>69331498.230000004</v>
      </c>
      <c r="J476" s="293">
        <v>90.543008932652498</v>
      </c>
      <c r="K476" s="294">
        <v>92.762336910129648</v>
      </c>
    </row>
    <row r="477" spans="1:11" ht="23.25" customHeight="1" x14ac:dyDescent="0.3">
      <c r="A477" s="290" t="s">
        <v>394</v>
      </c>
      <c r="B477" s="291" t="s">
        <v>232</v>
      </c>
      <c r="C477" s="291" t="s">
        <v>1366</v>
      </c>
      <c r="D477" s="291" t="s">
        <v>1378</v>
      </c>
      <c r="E477" s="291"/>
      <c r="F477" s="291"/>
      <c r="G477" s="292">
        <v>722947850</v>
      </c>
      <c r="H477" s="292">
        <v>1049643639</v>
      </c>
      <c r="I477" s="292">
        <v>923784726.21000004</v>
      </c>
      <c r="J477" s="293">
        <v>127.78027159358729</v>
      </c>
      <c r="K477" s="294">
        <v>88.009367359201434</v>
      </c>
    </row>
    <row r="478" spans="1:11" ht="45.75" customHeight="1" x14ac:dyDescent="0.3">
      <c r="A478" s="290" t="s">
        <v>1023</v>
      </c>
      <c r="B478" s="291" t="s">
        <v>232</v>
      </c>
      <c r="C478" s="291" t="s">
        <v>1366</v>
      </c>
      <c r="D478" s="291" t="s">
        <v>1378</v>
      </c>
      <c r="E478" s="291" t="s">
        <v>401</v>
      </c>
      <c r="F478" s="291"/>
      <c r="G478" s="292">
        <v>722218330</v>
      </c>
      <c r="H478" s="292">
        <v>1048951649</v>
      </c>
      <c r="I478" s="292">
        <v>923092759.99000001</v>
      </c>
      <c r="J478" s="293">
        <v>127.81353250754519</v>
      </c>
      <c r="K478" s="294">
        <v>88.001459444771797</v>
      </c>
    </row>
    <row r="479" spans="1:11" ht="23.25" customHeight="1" x14ac:dyDescent="0.3">
      <c r="A479" s="290" t="s">
        <v>1026</v>
      </c>
      <c r="B479" s="291" t="s">
        <v>232</v>
      </c>
      <c r="C479" s="291" t="s">
        <v>1366</v>
      </c>
      <c r="D479" s="291" t="s">
        <v>1378</v>
      </c>
      <c r="E479" s="291" t="s">
        <v>1027</v>
      </c>
      <c r="F479" s="291"/>
      <c r="G479" s="292">
        <v>722218330</v>
      </c>
      <c r="H479" s="292">
        <v>1048951649</v>
      </c>
      <c r="I479" s="292">
        <v>923092759.99000001</v>
      </c>
      <c r="J479" s="293">
        <v>127.81353250754519</v>
      </c>
      <c r="K479" s="294">
        <v>88.001459444771797</v>
      </c>
    </row>
    <row r="480" spans="1:11" ht="57" customHeight="1" x14ac:dyDescent="0.3">
      <c r="A480" s="290" t="s">
        <v>1028</v>
      </c>
      <c r="B480" s="291" t="s">
        <v>232</v>
      </c>
      <c r="C480" s="291" t="s">
        <v>1366</v>
      </c>
      <c r="D480" s="291" t="s">
        <v>1378</v>
      </c>
      <c r="E480" s="291" t="s">
        <v>1029</v>
      </c>
      <c r="F480" s="291"/>
      <c r="G480" s="292">
        <v>129982530</v>
      </c>
      <c r="H480" s="292">
        <v>185987285</v>
      </c>
      <c r="I480" s="292">
        <v>184187349.44</v>
      </c>
      <c r="J480" s="293">
        <v>141.7016190098777</v>
      </c>
      <c r="K480" s="294">
        <v>99.032226552476416</v>
      </c>
    </row>
    <row r="481" spans="1:11" ht="68.25" customHeight="1" x14ac:dyDescent="0.3">
      <c r="A481" s="290" t="s">
        <v>806</v>
      </c>
      <c r="B481" s="291" t="s">
        <v>232</v>
      </c>
      <c r="C481" s="291" t="s">
        <v>1366</v>
      </c>
      <c r="D481" s="291" t="s">
        <v>1378</v>
      </c>
      <c r="E481" s="291" t="s">
        <v>807</v>
      </c>
      <c r="F481" s="291"/>
      <c r="G481" s="292">
        <v>14500000</v>
      </c>
      <c r="H481" s="292">
        <v>23588529</v>
      </c>
      <c r="I481" s="292">
        <v>21990542.809999999</v>
      </c>
      <c r="J481" s="293">
        <v>151.65891593103447</v>
      </c>
      <c r="K481" s="294">
        <v>93.225579305941451</v>
      </c>
    </row>
    <row r="482" spans="1:11" ht="45.75" customHeight="1" x14ac:dyDescent="0.3">
      <c r="A482" s="290" t="s">
        <v>329</v>
      </c>
      <c r="B482" s="291" t="s">
        <v>232</v>
      </c>
      <c r="C482" s="291" t="s">
        <v>1366</v>
      </c>
      <c r="D482" s="291" t="s">
        <v>1378</v>
      </c>
      <c r="E482" s="291" t="s">
        <v>807</v>
      </c>
      <c r="F482" s="291" t="s">
        <v>330</v>
      </c>
      <c r="G482" s="292">
        <v>0</v>
      </c>
      <c r="H482" s="292">
        <v>3751135</v>
      </c>
      <c r="I482" s="292">
        <v>2334784.25</v>
      </c>
      <c r="J482" s="293">
        <v>0</v>
      </c>
      <c r="K482" s="294">
        <v>62.242074732047769</v>
      </c>
    </row>
    <row r="483" spans="1:11" ht="45.75" customHeight="1" x14ac:dyDescent="0.3">
      <c r="A483" s="290" t="s">
        <v>331</v>
      </c>
      <c r="B483" s="291" t="s">
        <v>232</v>
      </c>
      <c r="C483" s="291" t="s">
        <v>1366</v>
      </c>
      <c r="D483" s="291" t="s">
        <v>1378</v>
      </c>
      <c r="E483" s="291" t="s">
        <v>807</v>
      </c>
      <c r="F483" s="291" t="s">
        <v>332</v>
      </c>
      <c r="G483" s="292">
        <v>0</v>
      </c>
      <c r="H483" s="292">
        <v>3751135</v>
      </c>
      <c r="I483" s="292">
        <v>2334784.25</v>
      </c>
      <c r="J483" s="293">
        <v>0</v>
      </c>
      <c r="K483" s="294">
        <v>62.242074732047769</v>
      </c>
    </row>
    <row r="484" spans="1:11" ht="45.75" customHeight="1" x14ac:dyDescent="0.3">
      <c r="A484" s="290" t="s">
        <v>371</v>
      </c>
      <c r="B484" s="291" t="s">
        <v>232</v>
      </c>
      <c r="C484" s="291" t="s">
        <v>1366</v>
      </c>
      <c r="D484" s="291" t="s">
        <v>1378</v>
      </c>
      <c r="E484" s="291" t="s">
        <v>807</v>
      </c>
      <c r="F484" s="291" t="s">
        <v>372</v>
      </c>
      <c r="G484" s="292">
        <v>14500000</v>
      </c>
      <c r="H484" s="292">
        <v>19837394</v>
      </c>
      <c r="I484" s="292">
        <v>19655758.559999999</v>
      </c>
      <c r="J484" s="293">
        <v>135.5569555862069</v>
      </c>
      <c r="K484" s="294">
        <v>99.084378522703133</v>
      </c>
    </row>
    <row r="485" spans="1:11" ht="15" customHeight="1" x14ac:dyDescent="0.3">
      <c r="A485" s="290" t="s">
        <v>373</v>
      </c>
      <c r="B485" s="291" t="s">
        <v>232</v>
      </c>
      <c r="C485" s="291" t="s">
        <v>1366</v>
      </c>
      <c r="D485" s="291" t="s">
        <v>1378</v>
      </c>
      <c r="E485" s="291" t="s">
        <v>807</v>
      </c>
      <c r="F485" s="291" t="s">
        <v>374</v>
      </c>
      <c r="G485" s="292">
        <v>14500000</v>
      </c>
      <c r="H485" s="292">
        <v>19837394</v>
      </c>
      <c r="I485" s="292">
        <v>19655758.559999999</v>
      </c>
      <c r="J485" s="293">
        <v>135.5569555862069</v>
      </c>
      <c r="K485" s="294">
        <v>99.084378522703133</v>
      </c>
    </row>
    <row r="486" spans="1:11" ht="57" customHeight="1" x14ac:dyDescent="0.3">
      <c r="A486" s="290" t="s">
        <v>1389</v>
      </c>
      <c r="B486" s="291" t="s">
        <v>232</v>
      </c>
      <c r="C486" s="291" t="s">
        <v>1366</v>
      </c>
      <c r="D486" s="291" t="s">
        <v>1378</v>
      </c>
      <c r="E486" s="291" t="s">
        <v>1390</v>
      </c>
      <c r="F486" s="291"/>
      <c r="G486" s="292">
        <v>115482530</v>
      </c>
      <c r="H486" s="292">
        <v>162398756</v>
      </c>
      <c r="I486" s="292">
        <v>162196806.63</v>
      </c>
      <c r="J486" s="293">
        <v>140.45137964157868</v>
      </c>
      <c r="K486" s="294">
        <v>99.875645987091175</v>
      </c>
    </row>
    <row r="487" spans="1:11" ht="45.75" customHeight="1" x14ac:dyDescent="0.3">
      <c r="A487" s="290" t="s">
        <v>371</v>
      </c>
      <c r="B487" s="291" t="s">
        <v>232</v>
      </c>
      <c r="C487" s="291" t="s">
        <v>1366</v>
      </c>
      <c r="D487" s="291" t="s">
        <v>1378</v>
      </c>
      <c r="E487" s="291" t="s">
        <v>1390</v>
      </c>
      <c r="F487" s="291" t="s">
        <v>372</v>
      </c>
      <c r="G487" s="292">
        <v>115482530</v>
      </c>
      <c r="H487" s="292">
        <v>162398756</v>
      </c>
      <c r="I487" s="292">
        <v>162196806.63</v>
      </c>
      <c r="J487" s="293">
        <v>140.45137964157868</v>
      </c>
      <c r="K487" s="294">
        <v>99.875645987091175</v>
      </c>
    </row>
    <row r="488" spans="1:11" ht="15" customHeight="1" x14ac:dyDescent="0.3">
      <c r="A488" s="290" t="s">
        <v>373</v>
      </c>
      <c r="B488" s="291" t="s">
        <v>232</v>
      </c>
      <c r="C488" s="291" t="s">
        <v>1366</v>
      </c>
      <c r="D488" s="291" t="s">
        <v>1378</v>
      </c>
      <c r="E488" s="291" t="s">
        <v>1390</v>
      </c>
      <c r="F488" s="291" t="s">
        <v>374</v>
      </c>
      <c r="G488" s="292">
        <v>115482530</v>
      </c>
      <c r="H488" s="292">
        <v>162398756</v>
      </c>
      <c r="I488" s="292">
        <v>162196806.63</v>
      </c>
      <c r="J488" s="293">
        <v>140.45137964157868</v>
      </c>
      <c r="K488" s="294">
        <v>99.875645987091175</v>
      </c>
    </row>
    <row r="489" spans="1:11" ht="68.25" customHeight="1" x14ac:dyDescent="0.3">
      <c r="A489" s="290" t="s">
        <v>1030</v>
      </c>
      <c r="B489" s="291" t="s">
        <v>232</v>
      </c>
      <c r="C489" s="291" t="s">
        <v>1366</v>
      </c>
      <c r="D489" s="291" t="s">
        <v>1378</v>
      </c>
      <c r="E489" s="291" t="s">
        <v>1031</v>
      </c>
      <c r="F489" s="291"/>
      <c r="G489" s="292">
        <v>592235800</v>
      </c>
      <c r="H489" s="292">
        <v>862964364</v>
      </c>
      <c r="I489" s="292">
        <v>738905410.54999995</v>
      </c>
      <c r="J489" s="293">
        <v>124.76540772273475</v>
      </c>
      <c r="K489" s="294">
        <v>85.62409311145089</v>
      </c>
    </row>
    <row r="490" spans="1:11" ht="45.75" customHeight="1" x14ac:dyDescent="0.3">
      <c r="A490" s="290" t="s">
        <v>808</v>
      </c>
      <c r="B490" s="291" t="s">
        <v>232</v>
      </c>
      <c r="C490" s="291" t="s">
        <v>1366</v>
      </c>
      <c r="D490" s="291" t="s">
        <v>1378</v>
      </c>
      <c r="E490" s="291" t="s">
        <v>809</v>
      </c>
      <c r="F490" s="291"/>
      <c r="G490" s="292">
        <v>313377800</v>
      </c>
      <c r="H490" s="292">
        <v>384091800</v>
      </c>
      <c r="I490" s="292">
        <v>373388770.18000001</v>
      </c>
      <c r="J490" s="293">
        <v>119.14971966106087</v>
      </c>
      <c r="K490" s="294">
        <v>97.213418818105467</v>
      </c>
    </row>
    <row r="491" spans="1:11" ht="45.75" customHeight="1" x14ac:dyDescent="0.3">
      <c r="A491" s="290" t="s">
        <v>329</v>
      </c>
      <c r="B491" s="291" t="s">
        <v>232</v>
      </c>
      <c r="C491" s="291" t="s">
        <v>1366</v>
      </c>
      <c r="D491" s="291" t="s">
        <v>1378</v>
      </c>
      <c r="E491" s="291" t="s">
        <v>809</v>
      </c>
      <c r="F491" s="291" t="s">
        <v>330</v>
      </c>
      <c r="G491" s="292">
        <v>20000000</v>
      </c>
      <c r="H491" s="292">
        <v>60391000</v>
      </c>
      <c r="I491" s="292">
        <v>58163310.850000001</v>
      </c>
      <c r="J491" s="293">
        <v>290.81655424999997</v>
      </c>
      <c r="K491" s="294">
        <v>96.311223278303061</v>
      </c>
    </row>
    <row r="492" spans="1:11" ht="45.75" customHeight="1" x14ac:dyDescent="0.3">
      <c r="A492" s="290" t="s">
        <v>331</v>
      </c>
      <c r="B492" s="291" t="s">
        <v>232</v>
      </c>
      <c r="C492" s="291" t="s">
        <v>1366</v>
      </c>
      <c r="D492" s="291" t="s">
        <v>1378</v>
      </c>
      <c r="E492" s="291" t="s">
        <v>809</v>
      </c>
      <c r="F492" s="291" t="s">
        <v>332</v>
      </c>
      <c r="G492" s="292">
        <v>20000000</v>
      </c>
      <c r="H492" s="292">
        <v>60391000</v>
      </c>
      <c r="I492" s="292">
        <v>58163310.850000001</v>
      </c>
      <c r="J492" s="293">
        <v>290.81655424999997</v>
      </c>
      <c r="K492" s="294">
        <v>96.311223278303061</v>
      </c>
    </row>
    <row r="493" spans="1:11" ht="57" customHeight="1" x14ac:dyDescent="0.3">
      <c r="A493" s="290" t="s">
        <v>361</v>
      </c>
      <c r="B493" s="291" t="s">
        <v>232</v>
      </c>
      <c r="C493" s="291" t="s">
        <v>1366</v>
      </c>
      <c r="D493" s="291" t="s">
        <v>1378</v>
      </c>
      <c r="E493" s="291" t="s">
        <v>809</v>
      </c>
      <c r="F493" s="291" t="s">
        <v>362</v>
      </c>
      <c r="G493" s="292">
        <v>293377800</v>
      </c>
      <c r="H493" s="292">
        <v>323700800</v>
      </c>
      <c r="I493" s="292">
        <v>315225459.32999998</v>
      </c>
      <c r="J493" s="293">
        <v>107.44693679276345</v>
      </c>
      <c r="K493" s="294">
        <v>97.381736260769202</v>
      </c>
    </row>
    <row r="494" spans="1:11" ht="23.25" customHeight="1" x14ac:dyDescent="0.3">
      <c r="A494" s="290" t="s">
        <v>363</v>
      </c>
      <c r="B494" s="291" t="s">
        <v>232</v>
      </c>
      <c r="C494" s="291" t="s">
        <v>1366</v>
      </c>
      <c r="D494" s="291" t="s">
        <v>1378</v>
      </c>
      <c r="E494" s="291" t="s">
        <v>809</v>
      </c>
      <c r="F494" s="291" t="s">
        <v>364</v>
      </c>
      <c r="G494" s="292">
        <v>293377800</v>
      </c>
      <c r="H494" s="292">
        <v>323700800</v>
      </c>
      <c r="I494" s="292">
        <v>315225459.32999998</v>
      </c>
      <c r="J494" s="293">
        <v>107.44693679276345</v>
      </c>
      <c r="K494" s="294">
        <v>97.381736260769202</v>
      </c>
    </row>
    <row r="495" spans="1:11" ht="34.5" customHeight="1" x14ac:dyDescent="0.3">
      <c r="A495" s="290" t="s">
        <v>810</v>
      </c>
      <c r="B495" s="291" t="s">
        <v>232</v>
      </c>
      <c r="C495" s="291" t="s">
        <v>1366</v>
      </c>
      <c r="D495" s="291" t="s">
        <v>1378</v>
      </c>
      <c r="E495" s="291" t="s">
        <v>811</v>
      </c>
      <c r="F495" s="291"/>
      <c r="G495" s="292">
        <v>45000000</v>
      </c>
      <c r="H495" s="292">
        <v>63372500</v>
      </c>
      <c r="I495" s="292">
        <v>61823368.840000004</v>
      </c>
      <c r="J495" s="293">
        <v>137.3852640888889</v>
      </c>
      <c r="K495" s="294">
        <v>97.5555151524715</v>
      </c>
    </row>
    <row r="496" spans="1:11" ht="45.75" customHeight="1" x14ac:dyDescent="0.3">
      <c r="A496" s="290" t="s">
        <v>329</v>
      </c>
      <c r="B496" s="291" t="s">
        <v>232</v>
      </c>
      <c r="C496" s="291" t="s">
        <v>1366</v>
      </c>
      <c r="D496" s="291" t="s">
        <v>1378</v>
      </c>
      <c r="E496" s="291" t="s">
        <v>811</v>
      </c>
      <c r="F496" s="291" t="s">
        <v>330</v>
      </c>
      <c r="G496" s="292">
        <v>45000000</v>
      </c>
      <c r="H496" s="292">
        <v>63372500</v>
      </c>
      <c r="I496" s="292">
        <v>61823368.840000004</v>
      </c>
      <c r="J496" s="293">
        <v>137.3852640888889</v>
      </c>
      <c r="K496" s="294">
        <v>97.5555151524715</v>
      </c>
    </row>
    <row r="497" spans="1:11" ht="45.75" customHeight="1" x14ac:dyDescent="0.3">
      <c r="A497" s="290" t="s">
        <v>331</v>
      </c>
      <c r="B497" s="291" t="s">
        <v>232</v>
      </c>
      <c r="C497" s="291" t="s">
        <v>1366</v>
      </c>
      <c r="D497" s="291" t="s">
        <v>1378</v>
      </c>
      <c r="E497" s="291" t="s">
        <v>811</v>
      </c>
      <c r="F497" s="291" t="s">
        <v>332</v>
      </c>
      <c r="G497" s="292">
        <v>45000000</v>
      </c>
      <c r="H497" s="292">
        <v>63372500</v>
      </c>
      <c r="I497" s="292">
        <v>61823368.840000004</v>
      </c>
      <c r="J497" s="293">
        <v>137.3852640888889</v>
      </c>
      <c r="K497" s="294">
        <v>97.5555151524715</v>
      </c>
    </row>
    <row r="498" spans="1:11" ht="34.5" customHeight="1" x14ac:dyDescent="0.3">
      <c r="A498" s="290" t="s">
        <v>1569</v>
      </c>
      <c r="B498" s="291" t="s">
        <v>232</v>
      </c>
      <c r="C498" s="291" t="s">
        <v>1366</v>
      </c>
      <c r="D498" s="291" t="s">
        <v>1378</v>
      </c>
      <c r="E498" s="291" t="s">
        <v>1570</v>
      </c>
      <c r="F498" s="291"/>
      <c r="G498" s="292">
        <v>0</v>
      </c>
      <c r="H498" s="292">
        <v>17300433</v>
      </c>
      <c r="I498" s="292">
        <v>14707853.84</v>
      </c>
      <c r="J498" s="293">
        <v>0</v>
      </c>
      <c r="K498" s="294">
        <v>85.014368368699209</v>
      </c>
    </row>
    <row r="499" spans="1:11" ht="45.75" customHeight="1" x14ac:dyDescent="0.3">
      <c r="A499" s="290" t="s">
        <v>329</v>
      </c>
      <c r="B499" s="291" t="s">
        <v>232</v>
      </c>
      <c r="C499" s="291" t="s">
        <v>1366</v>
      </c>
      <c r="D499" s="291" t="s">
        <v>1378</v>
      </c>
      <c r="E499" s="291" t="s">
        <v>1570</v>
      </c>
      <c r="F499" s="291" t="s">
        <v>330</v>
      </c>
      <c r="G499" s="292">
        <v>0</v>
      </c>
      <c r="H499" s="292">
        <v>17300433</v>
      </c>
      <c r="I499" s="292">
        <v>14707853.84</v>
      </c>
      <c r="J499" s="293">
        <v>0</v>
      </c>
      <c r="K499" s="294">
        <v>85.014368368699209</v>
      </c>
    </row>
    <row r="500" spans="1:11" ht="45.75" customHeight="1" x14ac:dyDescent="0.3">
      <c r="A500" s="290" t="s">
        <v>331</v>
      </c>
      <c r="B500" s="291" t="s">
        <v>232</v>
      </c>
      <c r="C500" s="291" t="s">
        <v>1366</v>
      </c>
      <c r="D500" s="291" t="s">
        <v>1378</v>
      </c>
      <c r="E500" s="291" t="s">
        <v>1570</v>
      </c>
      <c r="F500" s="291" t="s">
        <v>332</v>
      </c>
      <c r="G500" s="292">
        <v>0</v>
      </c>
      <c r="H500" s="292">
        <v>17300433</v>
      </c>
      <c r="I500" s="292">
        <v>14707853.84</v>
      </c>
      <c r="J500" s="293">
        <v>0</v>
      </c>
      <c r="K500" s="294">
        <v>85.014368368699209</v>
      </c>
    </row>
    <row r="501" spans="1:11" ht="68.25" customHeight="1" x14ac:dyDescent="0.3">
      <c r="A501" s="290" t="s">
        <v>812</v>
      </c>
      <c r="B501" s="291" t="s">
        <v>232</v>
      </c>
      <c r="C501" s="291" t="s">
        <v>1366</v>
      </c>
      <c r="D501" s="291" t="s">
        <v>1378</v>
      </c>
      <c r="E501" s="291" t="s">
        <v>813</v>
      </c>
      <c r="F501" s="291"/>
      <c r="G501" s="292">
        <v>79000000</v>
      </c>
      <c r="H501" s="292">
        <v>93432631</v>
      </c>
      <c r="I501" s="292">
        <v>91546856.140000001</v>
      </c>
      <c r="J501" s="293">
        <v>115.88209637974684</v>
      </c>
      <c r="K501" s="294">
        <v>97.981674239698975</v>
      </c>
    </row>
    <row r="502" spans="1:11" ht="45.75" customHeight="1" x14ac:dyDescent="0.3">
      <c r="A502" s="290" t="s">
        <v>329</v>
      </c>
      <c r="B502" s="291" t="s">
        <v>232</v>
      </c>
      <c r="C502" s="291" t="s">
        <v>1366</v>
      </c>
      <c r="D502" s="291" t="s">
        <v>1378</v>
      </c>
      <c r="E502" s="291" t="s">
        <v>813</v>
      </c>
      <c r="F502" s="291" t="s">
        <v>330</v>
      </c>
      <c r="G502" s="292">
        <v>79000000</v>
      </c>
      <c r="H502" s="292">
        <v>93432631</v>
      </c>
      <c r="I502" s="292">
        <v>91546856.140000001</v>
      </c>
      <c r="J502" s="293">
        <v>115.88209637974684</v>
      </c>
      <c r="K502" s="294">
        <v>97.981674239698975</v>
      </c>
    </row>
    <row r="503" spans="1:11" ht="45.75" customHeight="1" x14ac:dyDescent="0.3">
      <c r="A503" s="290" t="s">
        <v>331</v>
      </c>
      <c r="B503" s="291" t="s">
        <v>232</v>
      </c>
      <c r="C503" s="291" t="s">
        <v>1366</v>
      </c>
      <c r="D503" s="291" t="s">
        <v>1378</v>
      </c>
      <c r="E503" s="291" t="s">
        <v>813</v>
      </c>
      <c r="F503" s="291" t="s">
        <v>332</v>
      </c>
      <c r="G503" s="292">
        <v>79000000</v>
      </c>
      <c r="H503" s="292">
        <v>93432631</v>
      </c>
      <c r="I503" s="292">
        <v>91546856.140000001</v>
      </c>
      <c r="J503" s="293">
        <v>115.88209637974684</v>
      </c>
      <c r="K503" s="294">
        <v>97.981674239698975</v>
      </c>
    </row>
    <row r="504" spans="1:11" ht="57" customHeight="1" x14ac:dyDescent="0.3">
      <c r="A504" s="290" t="s">
        <v>397</v>
      </c>
      <c r="B504" s="291" t="s">
        <v>232</v>
      </c>
      <c r="C504" s="291" t="s">
        <v>1366</v>
      </c>
      <c r="D504" s="291" t="s">
        <v>1378</v>
      </c>
      <c r="E504" s="291" t="s">
        <v>814</v>
      </c>
      <c r="F504" s="291"/>
      <c r="G504" s="292">
        <v>66752000</v>
      </c>
      <c r="H504" s="292">
        <v>130405000</v>
      </c>
      <c r="I504" s="292">
        <v>129652458.53</v>
      </c>
      <c r="J504" s="293">
        <v>194.23007330117451</v>
      </c>
      <c r="K504" s="294">
        <v>99.42291977301484</v>
      </c>
    </row>
    <row r="505" spans="1:11" ht="45.75" customHeight="1" x14ac:dyDescent="0.3">
      <c r="A505" s="290" t="s">
        <v>329</v>
      </c>
      <c r="B505" s="291" t="s">
        <v>232</v>
      </c>
      <c r="C505" s="291" t="s">
        <v>1366</v>
      </c>
      <c r="D505" s="291" t="s">
        <v>1378</v>
      </c>
      <c r="E505" s="291" t="s">
        <v>814</v>
      </c>
      <c r="F505" s="291" t="s">
        <v>330</v>
      </c>
      <c r="G505" s="292">
        <v>66752000</v>
      </c>
      <c r="H505" s="292">
        <v>130405000</v>
      </c>
      <c r="I505" s="292">
        <v>129652458.53</v>
      </c>
      <c r="J505" s="293">
        <v>194.23007330117451</v>
      </c>
      <c r="K505" s="294">
        <v>99.42291977301484</v>
      </c>
    </row>
    <row r="506" spans="1:11" ht="45.75" customHeight="1" x14ac:dyDescent="0.3">
      <c r="A506" s="290" t="s">
        <v>331</v>
      </c>
      <c r="B506" s="291" t="s">
        <v>232</v>
      </c>
      <c r="C506" s="291" t="s">
        <v>1366</v>
      </c>
      <c r="D506" s="291" t="s">
        <v>1378</v>
      </c>
      <c r="E506" s="291" t="s">
        <v>814</v>
      </c>
      <c r="F506" s="291" t="s">
        <v>332</v>
      </c>
      <c r="G506" s="292">
        <v>66752000</v>
      </c>
      <c r="H506" s="292">
        <v>130405000</v>
      </c>
      <c r="I506" s="292">
        <v>129652458.53</v>
      </c>
      <c r="J506" s="293">
        <v>194.23007330117451</v>
      </c>
      <c r="K506" s="294">
        <v>99.42291977301484</v>
      </c>
    </row>
    <row r="507" spans="1:11" ht="102" customHeight="1" x14ac:dyDescent="0.3">
      <c r="A507" s="290" t="s">
        <v>1391</v>
      </c>
      <c r="B507" s="291" t="s">
        <v>232</v>
      </c>
      <c r="C507" s="291" t="s">
        <v>1366</v>
      </c>
      <c r="D507" s="291" t="s">
        <v>1378</v>
      </c>
      <c r="E507" s="291" t="s">
        <v>1392</v>
      </c>
      <c r="F507" s="291"/>
      <c r="G507" s="292">
        <v>88106000</v>
      </c>
      <c r="H507" s="292">
        <v>174362000</v>
      </c>
      <c r="I507" s="292">
        <v>67786103.019999996</v>
      </c>
      <c r="J507" s="293">
        <v>76.936988423035885</v>
      </c>
      <c r="K507" s="294">
        <v>38.876649166676224</v>
      </c>
    </row>
    <row r="508" spans="1:11" ht="45.75" customHeight="1" x14ac:dyDescent="0.3">
      <c r="A508" s="290" t="s">
        <v>329</v>
      </c>
      <c r="B508" s="291" t="s">
        <v>232</v>
      </c>
      <c r="C508" s="291" t="s">
        <v>1366</v>
      </c>
      <c r="D508" s="291" t="s">
        <v>1378</v>
      </c>
      <c r="E508" s="291" t="s">
        <v>1392</v>
      </c>
      <c r="F508" s="291" t="s">
        <v>330</v>
      </c>
      <c r="G508" s="292">
        <v>88106000</v>
      </c>
      <c r="H508" s="292">
        <v>174362000</v>
      </c>
      <c r="I508" s="292">
        <v>67786103.019999996</v>
      </c>
      <c r="J508" s="293">
        <v>76.936988423035885</v>
      </c>
      <c r="K508" s="294">
        <v>38.876649166676224</v>
      </c>
    </row>
    <row r="509" spans="1:11" ht="45.75" customHeight="1" x14ac:dyDescent="0.3">
      <c r="A509" s="290" t="s">
        <v>331</v>
      </c>
      <c r="B509" s="291" t="s">
        <v>232</v>
      </c>
      <c r="C509" s="291" t="s">
        <v>1366</v>
      </c>
      <c r="D509" s="291" t="s">
        <v>1378</v>
      </c>
      <c r="E509" s="291" t="s">
        <v>1392</v>
      </c>
      <c r="F509" s="291" t="s">
        <v>332</v>
      </c>
      <c r="G509" s="292">
        <v>88106000</v>
      </c>
      <c r="H509" s="292">
        <v>174362000</v>
      </c>
      <c r="I509" s="292">
        <v>67786103.019999996</v>
      </c>
      <c r="J509" s="293">
        <v>76.936988423035885</v>
      </c>
      <c r="K509" s="294">
        <v>38.876649166676224</v>
      </c>
    </row>
    <row r="510" spans="1:11" ht="45.75" customHeight="1" x14ac:dyDescent="0.3">
      <c r="A510" s="290" t="s">
        <v>1032</v>
      </c>
      <c r="B510" s="291" t="s">
        <v>232</v>
      </c>
      <c r="C510" s="291" t="s">
        <v>1366</v>
      </c>
      <c r="D510" s="291" t="s">
        <v>1378</v>
      </c>
      <c r="E510" s="291" t="s">
        <v>414</v>
      </c>
      <c r="F510" s="291"/>
      <c r="G510" s="292">
        <v>729520</v>
      </c>
      <c r="H510" s="292">
        <v>691990</v>
      </c>
      <c r="I510" s="292">
        <v>691966.22</v>
      </c>
      <c r="J510" s="293">
        <v>94.852261761158019</v>
      </c>
      <c r="K510" s="294">
        <v>99.996563534155115</v>
      </c>
    </row>
    <row r="511" spans="1:11" ht="23.25" customHeight="1" x14ac:dyDescent="0.3">
      <c r="A511" s="290" t="s">
        <v>1033</v>
      </c>
      <c r="B511" s="291" t="s">
        <v>232</v>
      </c>
      <c r="C511" s="291" t="s">
        <v>1366</v>
      </c>
      <c r="D511" s="291" t="s">
        <v>1378</v>
      </c>
      <c r="E511" s="291" t="s">
        <v>1034</v>
      </c>
      <c r="F511" s="291"/>
      <c r="G511" s="292">
        <v>729520</v>
      </c>
      <c r="H511" s="292">
        <v>0</v>
      </c>
      <c r="I511" s="292">
        <v>0</v>
      </c>
      <c r="J511" s="293">
        <v>0</v>
      </c>
      <c r="K511" s="294">
        <v>0</v>
      </c>
    </row>
    <row r="512" spans="1:11" ht="34.5" customHeight="1" x14ac:dyDescent="0.3">
      <c r="A512" s="290" t="s">
        <v>1035</v>
      </c>
      <c r="B512" s="291" t="s">
        <v>232</v>
      </c>
      <c r="C512" s="291" t="s">
        <v>1366</v>
      </c>
      <c r="D512" s="291" t="s">
        <v>1378</v>
      </c>
      <c r="E512" s="291" t="s">
        <v>1036</v>
      </c>
      <c r="F512" s="291"/>
      <c r="G512" s="292">
        <v>729520</v>
      </c>
      <c r="H512" s="292">
        <v>0</v>
      </c>
      <c r="I512" s="292">
        <v>0</v>
      </c>
      <c r="J512" s="293">
        <v>0</v>
      </c>
      <c r="K512" s="294">
        <v>0</v>
      </c>
    </row>
    <row r="513" spans="1:11" ht="23.25" customHeight="1" x14ac:dyDescent="0.3">
      <c r="A513" s="290" t="s">
        <v>815</v>
      </c>
      <c r="B513" s="291" t="s">
        <v>232</v>
      </c>
      <c r="C513" s="291" t="s">
        <v>1366</v>
      </c>
      <c r="D513" s="291" t="s">
        <v>1378</v>
      </c>
      <c r="E513" s="291" t="s">
        <v>816</v>
      </c>
      <c r="F513" s="291"/>
      <c r="G513" s="292">
        <v>729520</v>
      </c>
      <c r="H513" s="292">
        <v>0</v>
      </c>
      <c r="I513" s="292">
        <v>0</v>
      </c>
      <c r="J513" s="293">
        <v>0</v>
      </c>
      <c r="K513" s="294">
        <v>0</v>
      </c>
    </row>
    <row r="514" spans="1:11" ht="45.75" customHeight="1" x14ac:dyDescent="0.3">
      <c r="A514" s="290" t="s">
        <v>329</v>
      </c>
      <c r="B514" s="291" t="s">
        <v>232</v>
      </c>
      <c r="C514" s="291" t="s">
        <v>1366</v>
      </c>
      <c r="D514" s="291" t="s">
        <v>1378</v>
      </c>
      <c r="E514" s="291" t="s">
        <v>816</v>
      </c>
      <c r="F514" s="291" t="s">
        <v>330</v>
      </c>
      <c r="G514" s="292">
        <v>729520</v>
      </c>
      <c r="H514" s="292">
        <v>0</v>
      </c>
      <c r="I514" s="292">
        <v>0</v>
      </c>
      <c r="J514" s="293">
        <v>0</v>
      </c>
      <c r="K514" s="294">
        <v>0</v>
      </c>
    </row>
    <row r="515" spans="1:11" ht="45.75" customHeight="1" x14ac:dyDescent="0.3">
      <c r="A515" s="290" t="s">
        <v>331</v>
      </c>
      <c r="B515" s="291" t="s">
        <v>232</v>
      </c>
      <c r="C515" s="291" t="s">
        <v>1366</v>
      </c>
      <c r="D515" s="291" t="s">
        <v>1378</v>
      </c>
      <c r="E515" s="291" t="s">
        <v>816</v>
      </c>
      <c r="F515" s="291" t="s">
        <v>332</v>
      </c>
      <c r="G515" s="292">
        <v>729520</v>
      </c>
      <c r="H515" s="292">
        <v>0</v>
      </c>
      <c r="I515" s="292">
        <v>0</v>
      </c>
      <c r="J515" s="293">
        <v>0</v>
      </c>
      <c r="K515" s="294">
        <v>0</v>
      </c>
    </row>
    <row r="516" spans="1:11" ht="34.5" customHeight="1" x14ac:dyDescent="0.3">
      <c r="A516" s="290" t="s">
        <v>1061</v>
      </c>
      <c r="B516" s="291" t="s">
        <v>232</v>
      </c>
      <c r="C516" s="291" t="s">
        <v>1366</v>
      </c>
      <c r="D516" s="291" t="s">
        <v>1378</v>
      </c>
      <c r="E516" s="291" t="s">
        <v>1062</v>
      </c>
      <c r="F516" s="291"/>
      <c r="G516" s="292">
        <v>0</v>
      </c>
      <c r="H516" s="292">
        <v>691990</v>
      </c>
      <c r="I516" s="292">
        <v>691966.22</v>
      </c>
      <c r="J516" s="293">
        <v>0</v>
      </c>
      <c r="K516" s="294">
        <v>99.996563534155115</v>
      </c>
    </row>
    <row r="517" spans="1:11" ht="34.5" customHeight="1" x14ac:dyDescent="0.3">
      <c r="A517" s="290" t="s">
        <v>1035</v>
      </c>
      <c r="B517" s="291" t="s">
        <v>232</v>
      </c>
      <c r="C517" s="291" t="s">
        <v>1366</v>
      </c>
      <c r="D517" s="291" t="s">
        <v>1378</v>
      </c>
      <c r="E517" s="291" t="s">
        <v>1571</v>
      </c>
      <c r="F517" s="291"/>
      <c r="G517" s="292">
        <v>0</v>
      </c>
      <c r="H517" s="292">
        <v>691990</v>
      </c>
      <c r="I517" s="292">
        <v>691966.22</v>
      </c>
      <c r="J517" s="293">
        <v>0</v>
      </c>
      <c r="K517" s="294">
        <v>99.996563534155115</v>
      </c>
    </row>
    <row r="518" spans="1:11" ht="23.25" customHeight="1" x14ac:dyDescent="0.3">
      <c r="A518" s="290" t="s">
        <v>815</v>
      </c>
      <c r="B518" s="291" t="s">
        <v>232</v>
      </c>
      <c r="C518" s="291" t="s">
        <v>1366</v>
      </c>
      <c r="D518" s="291" t="s">
        <v>1378</v>
      </c>
      <c r="E518" s="291" t="s">
        <v>1572</v>
      </c>
      <c r="F518" s="291"/>
      <c r="G518" s="292">
        <v>0</v>
      </c>
      <c r="H518" s="292">
        <v>691990</v>
      </c>
      <c r="I518" s="292">
        <v>691966.22</v>
      </c>
      <c r="J518" s="293">
        <v>0</v>
      </c>
      <c r="K518" s="294">
        <v>99.996563534155115</v>
      </c>
    </row>
    <row r="519" spans="1:11" ht="45.75" customHeight="1" x14ac:dyDescent="0.3">
      <c r="A519" s="290" t="s">
        <v>329</v>
      </c>
      <c r="B519" s="291" t="s">
        <v>232</v>
      </c>
      <c r="C519" s="291" t="s">
        <v>1366</v>
      </c>
      <c r="D519" s="291" t="s">
        <v>1378</v>
      </c>
      <c r="E519" s="291" t="s">
        <v>1572</v>
      </c>
      <c r="F519" s="291" t="s">
        <v>330</v>
      </c>
      <c r="G519" s="292">
        <v>0</v>
      </c>
      <c r="H519" s="292">
        <v>691990</v>
      </c>
      <c r="I519" s="292">
        <v>691966.22</v>
      </c>
      <c r="J519" s="293">
        <v>0</v>
      </c>
      <c r="K519" s="294">
        <v>99.996563534155115</v>
      </c>
    </row>
    <row r="520" spans="1:11" ht="45.75" customHeight="1" x14ac:dyDescent="0.3">
      <c r="A520" s="290" t="s">
        <v>331</v>
      </c>
      <c r="B520" s="291" t="s">
        <v>232</v>
      </c>
      <c r="C520" s="291" t="s">
        <v>1366</v>
      </c>
      <c r="D520" s="291" t="s">
        <v>1378</v>
      </c>
      <c r="E520" s="291" t="s">
        <v>1572</v>
      </c>
      <c r="F520" s="291" t="s">
        <v>332</v>
      </c>
      <c r="G520" s="292">
        <v>0</v>
      </c>
      <c r="H520" s="292">
        <v>691990</v>
      </c>
      <c r="I520" s="292">
        <v>691966.22</v>
      </c>
      <c r="J520" s="293">
        <v>0</v>
      </c>
      <c r="K520" s="294">
        <v>99.996563534155115</v>
      </c>
    </row>
    <row r="521" spans="1:11" ht="15" customHeight="1" x14ac:dyDescent="0.3">
      <c r="A521" s="290" t="s">
        <v>398</v>
      </c>
      <c r="B521" s="291" t="s">
        <v>232</v>
      </c>
      <c r="C521" s="291" t="s">
        <v>1366</v>
      </c>
      <c r="D521" s="291" t="s">
        <v>1394</v>
      </c>
      <c r="E521" s="291"/>
      <c r="F521" s="291"/>
      <c r="G521" s="292">
        <v>17293000</v>
      </c>
      <c r="H521" s="292">
        <v>18844000</v>
      </c>
      <c r="I521" s="292">
        <v>17795814.609999999</v>
      </c>
      <c r="J521" s="293">
        <v>102.90761932573874</v>
      </c>
      <c r="K521" s="294">
        <v>94.437564264487364</v>
      </c>
    </row>
    <row r="522" spans="1:11" ht="34.5" customHeight="1" x14ac:dyDescent="0.3">
      <c r="A522" s="290" t="s">
        <v>960</v>
      </c>
      <c r="B522" s="291" t="s">
        <v>232</v>
      </c>
      <c r="C522" s="291" t="s">
        <v>1366</v>
      </c>
      <c r="D522" s="291" t="s">
        <v>1394</v>
      </c>
      <c r="E522" s="291" t="s">
        <v>409</v>
      </c>
      <c r="F522" s="291"/>
      <c r="G522" s="292">
        <v>17293000</v>
      </c>
      <c r="H522" s="292">
        <v>18844000</v>
      </c>
      <c r="I522" s="292">
        <v>17795814.609999999</v>
      </c>
      <c r="J522" s="293">
        <v>102.90761932573874</v>
      </c>
      <c r="K522" s="294">
        <v>94.437564264487364</v>
      </c>
    </row>
    <row r="523" spans="1:11" ht="147" customHeight="1" x14ac:dyDescent="0.3">
      <c r="A523" s="290" t="s">
        <v>1375</v>
      </c>
      <c r="B523" s="291" t="s">
        <v>232</v>
      </c>
      <c r="C523" s="291" t="s">
        <v>1366</v>
      </c>
      <c r="D523" s="291" t="s">
        <v>1394</v>
      </c>
      <c r="E523" s="291" t="s">
        <v>410</v>
      </c>
      <c r="F523" s="291"/>
      <c r="G523" s="292">
        <v>293000</v>
      </c>
      <c r="H523" s="292">
        <v>293000</v>
      </c>
      <c r="I523" s="292">
        <v>292320.45</v>
      </c>
      <c r="J523" s="293">
        <v>99.768071672354949</v>
      </c>
      <c r="K523" s="294">
        <v>99.768071672354949</v>
      </c>
    </row>
    <row r="524" spans="1:11" ht="113.25" customHeight="1" x14ac:dyDescent="0.3">
      <c r="A524" s="290" t="s">
        <v>992</v>
      </c>
      <c r="B524" s="291" t="s">
        <v>232</v>
      </c>
      <c r="C524" s="291" t="s">
        <v>1366</v>
      </c>
      <c r="D524" s="291" t="s">
        <v>1394</v>
      </c>
      <c r="E524" s="291" t="s">
        <v>993</v>
      </c>
      <c r="F524" s="291"/>
      <c r="G524" s="292">
        <v>293000</v>
      </c>
      <c r="H524" s="292">
        <v>293000</v>
      </c>
      <c r="I524" s="292">
        <v>292320.45</v>
      </c>
      <c r="J524" s="293">
        <v>99.768071672354949</v>
      </c>
      <c r="K524" s="294">
        <v>99.768071672354949</v>
      </c>
    </row>
    <row r="525" spans="1:11" ht="192" customHeight="1" x14ac:dyDescent="0.3">
      <c r="A525" s="290" t="s">
        <v>1376</v>
      </c>
      <c r="B525" s="291" t="s">
        <v>232</v>
      </c>
      <c r="C525" s="291" t="s">
        <v>1366</v>
      </c>
      <c r="D525" s="291" t="s">
        <v>1394</v>
      </c>
      <c r="E525" s="291" t="s">
        <v>779</v>
      </c>
      <c r="F525" s="291"/>
      <c r="G525" s="292">
        <v>293000</v>
      </c>
      <c r="H525" s="292">
        <v>293000</v>
      </c>
      <c r="I525" s="292">
        <v>292320.45</v>
      </c>
      <c r="J525" s="293">
        <v>99.768071672354949</v>
      </c>
      <c r="K525" s="294">
        <v>99.768071672354949</v>
      </c>
    </row>
    <row r="526" spans="1:11" ht="57" customHeight="1" x14ac:dyDescent="0.3">
      <c r="A526" s="290" t="s">
        <v>361</v>
      </c>
      <c r="B526" s="291" t="s">
        <v>232</v>
      </c>
      <c r="C526" s="291" t="s">
        <v>1366</v>
      </c>
      <c r="D526" s="291" t="s">
        <v>1394</v>
      </c>
      <c r="E526" s="291" t="s">
        <v>779</v>
      </c>
      <c r="F526" s="291" t="s">
        <v>362</v>
      </c>
      <c r="G526" s="292">
        <v>293000</v>
      </c>
      <c r="H526" s="292">
        <v>293000</v>
      </c>
      <c r="I526" s="292">
        <v>292320.45</v>
      </c>
      <c r="J526" s="293">
        <v>99.768071672354949</v>
      </c>
      <c r="K526" s="294">
        <v>99.768071672354949</v>
      </c>
    </row>
    <row r="527" spans="1:11" ht="23.25" customHeight="1" x14ac:dyDescent="0.3">
      <c r="A527" s="290" t="s">
        <v>363</v>
      </c>
      <c r="B527" s="291" t="s">
        <v>232</v>
      </c>
      <c r="C527" s="291" t="s">
        <v>1366</v>
      </c>
      <c r="D527" s="291" t="s">
        <v>1394</v>
      </c>
      <c r="E527" s="291" t="s">
        <v>779</v>
      </c>
      <c r="F527" s="291" t="s">
        <v>364</v>
      </c>
      <c r="G527" s="292">
        <v>293000</v>
      </c>
      <c r="H527" s="292">
        <v>293000</v>
      </c>
      <c r="I527" s="292">
        <v>292320.45</v>
      </c>
      <c r="J527" s="293">
        <v>99.768071672354949</v>
      </c>
      <c r="K527" s="294">
        <v>99.768071672354949</v>
      </c>
    </row>
    <row r="528" spans="1:11" ht="79.5" customHeight="1" x14ac:dyDescent="0.3">
      <c r="A528" s="290" t="s">
        <v>961</v>
      </c>
      <c r="B528" s="291" t="s">
        <v>232</v>
      </c>
      <c r="C528" s="291" t="s">
        <v>1366</v>
      </c>
      <c r="D528" s="291" t="s">
        <v>1394</v>
      </c>
      <c r="E528" s="291" t="s">
        <v>411</v>
      </c>
      <c r="F528" s="291"/>
      <c r="G528" s="292">
        <v>17000000</v>
      </c>
      <c r="H528" s="292">
        <v>18551000</v>
      </c>
      <c r="I528" s="292">
        <v>17503494.16</v>
      </c>
      <c r="J528" s="293">
        <v>102.96173035294119</v>
      </c>
      <c r="K528" s="294">
        <v>94.353372648374759</v>
      </c>
    </row>
    <row r="529" spans="1:11" ht="34.5" customHeight="1" x14ac:dyDescent="0.3">
      <c r="A529" s="290" t="s">
        <v>962</v>
      </c>
      <c r="B529" s="291" t="s">
        <v>232</v>
      </c>
      <c r="C529" s="291" t="s">
        <v>1366</v>
      </c>
      <c r="D529" s="291" t="s">
        <v>1394</v>
      </c>
      <c r="E529" s="291" t="s">
        <v>412</v>
      </c>
      <c r="F529" s="291"/>
      <c r="G529" s="292">
        <v>10730600</v>
      </c>
      <c r="H529" s="292">
        <v>11725600</v>
      </c>
      <c r="I529" s="292">
        <v>11110848.810000001</v>
      </c>
      <c r="J529" s="293">
        <v>103.54359318211471</v>
      </c>
      <c r="K529" s="294">
        <v>94.757187777171325</v>
      </c>
    </row>
    <row r="530" spans="1:11" ht="23.25" customHeight="1" x14ac:dyDescent="0.3">
      <c r="A530" s="290" t="s">
        <v>727</v>
      </c>
      <c r="B530" s="291" t="s">
        <v>232</v>
      </c>
      <c r="C530" s="291" t="s">
        <v>1366</v>
      </c>
      <c r="D530" s="291" t="s">
        <v>1394</v>
      </c>
      <c r="E530" s="291" t="s">
        <v>728</v>
      </c>
      <c r="F530" s="291"/>
      <c r="G530" s="292">
        <v>10730600</v>
      </c>
      <c r="H530" s="292">
        <v>11725600</v>
      </c>
      <c r="I530" s="292">
        <v>11110848.810000001</v>
      </c>
      <c r="J530" s="293">
        <v>103.54359318211471</v>
      </c>
      <c r="K530" s="294">
        <v>94.757187777171325</v>
      </c>
    </row>
    <row r="531" spans="1:11" ht="45.75" customHeight="1" x14ac:dyDescent="0.3">
      <c r="A531" s="290" t="s">
        <v>329</v>
      </c>
      <c r="B531" s="291" t="s">
        <v>232</v>
      </c>
      <c r="C531" s="291" t="s">
        <v>1366</v>
      </c>
      <c r="D531" s="291" t="s">
        <v>1394</v>
      </c>
      <c r="E531" s="291" t="s">
        <v>728</v>
      </c>
      <c r="F531" s="291" t="s">
        <v>330</v>
      </c>
      <c r="G531" s="292">
        <v>10730600</v>
      </c>
      <c r="H531" s="292">
        <v>11725600</v>
      </c>
      <c r="I531" s="292">
        <v>11110848.810000001</v>
      </c>
      <c r="J531" s="293">
        <v>103.54359318211471</v>
      </c>
      <c r="K531" s="294">
        <v>94.757187777171325</v>
      </c>
    </row>
    <row r="532" spans="1:11" ht="45.75" customHeight="1" x14ac:dyDescent="0.3">
      <c r="A532" s="290" t="s">
        <v>331</v>
      </c>
      <c r="B532" s="291" t="s">
        <v>232</v>
      </c>
      <c r="C532" s="291" t="s">
        <v>1366</v>
      </c>
      <c r="D532" s="291" t="s">
        <v>1394</v>
      </c>
      <c r="E532" s="291" t="s">
        <v>728</v>
      </c>
      <c r="F532" s="291" t="s">
        <v>332</v>
      </c>
      <c r="G532" s="292">
        <v>10730600</v>
      </c>
      <c r="H532" s="292">
        <v>11725600</v>
      </c>
      <c r="I532" s="292">
        <v>11110848.810000001</v>
      </c>
      <c r="J532" s="293">
        <v>103.54359318211471</v>
      </c>
      <c r="K532" s="294">
        <v>94.757187777171325</v>
      </c>
    </row>
    <row r="533" spans="1:11" ht="34.5" customHeight="1" x14ac:dyDescent="0.3">
      <c r="A533" s="290" t="s">
        <v>963</v>
      </c>
      <c r="B533" s="291" t="s">
        <v>232</v>
      </c>
      <c r="C533" s="291" t="s">
        <v>1366</v>
      </c>
      <c r="D533" s="291" t="s">
        <v>1394</v>
      </c>
      <c r="E533" s="291" t="s">
        <v>413</v>
      </c>
      <c r="F533" s="291"/>
      <c r="G533" s="292">
        <v>431400</v>
      </c>
      <c r="H533" s="292">
        <v>888400</v>
      </c>
      <c r="I533" s="292">
        <v>832698.6</v>
      </c>
      <c r="J533" s="293">
        <v>193.02239221140471</v>
      </c>
      <c r="K533" s="294">
        <v>93.730144079243587</v>
      </c>
    </row>
    <row r="534" spans="1:11" ht="23.25" customHeight="1" x14ac:dyDescent="0.3">
      <c r="A534" s="290" t="s">
        <v>729</v>
      </c>
      <c r="B534" s="291" t="s">
        <v>232</v>
      </c>
      <c r="C534" s="291" t="s">
        <v>1366</v>
      </c>
      <c r="D534" s="291" t="s">
        <v>1394</v>
      </c>
      <c r="E534" s="291" t="s">
        <v>730</v>
      </c>
      <c r="F534" s="291"/>
      <c r="G534" s="292">
        <v>431400</v>
      </c>
      <c r="H534" s="292">
        <v>888400</v>
      </c>
      <c r="I534" s="292">
        <v>832698.6</v>
      </c>
      <c r="J534" s="293">
        <v>193.02239221140471</v>
      </c>
      <c r="K534" s="294">
        <v>93.730144079243587</v>
      </c>
    </row>
    <row r="535" spans="1:11" ht="45.75" customHeight="1" x14ac:dyDescent="0.3">
      <c r="A535" s="290" t="s">
        <v>329</v>
      </c>
      <c r="B535" s="291" t="s">
        <v>232</v>
      </c>
      <c r="C535" s="291" t="s">
        <v>1366</v>
      </c>
      <c r="D535" s="291" t="s">
        <v>1394</v>
      </c>
      <c r="E535" s="291" t="s">
        <v>730</v>
      </c>
      <c r="F535" s="291" t="s">
        <v>330</v>
      </c>
      <c r="G535" s="292">
        <v>431400</v>
      </c>
      <c r="H535" s="292">
        <v>888400</v>
      </c>
      <c r="I535" s="292">
        <v>832698.6</v>
      </c>
      <c r="J535" s="293">
        <v>193.02239221140471</v>
      </c>
      <c r="K535" s="294">
        <v>93.730144079243587</v>
      </c>
    </row>
    <row r="536" spans="1:11" ht="45.75" customHeight="1" x14ac:dyDescent="0.3">
      <c r="A536" s="290" t="s">
        <v>331</v>
      </c>
      <c r="B536" s="291" t="s">
        <v>232</v>
      </c>
      <c r="C536" s="291" t="s">
        <v>1366</v>
      </c>
      <c r="D536" s="291" t="s">
        <v>1394</v>
      </c>
      <c r="E536" s="291" t="s">
        <v>730</v>
      </c>
      <c r="F536" s="291" t="s">
        <v>332</v>
      </c>
      <c r="G536" s="292">
        <v>431400</v>
      </c>
      <c r="H536" s="292">
        <v>888400</v>
      </c>
      <c r="I536" s="292">
        <v>832698.6</v>
      </c>
      <c r="J536" s="293">
        <v>193.02239221140471</v>
      </c>
      <c r="K536" s="294">
        <v>93.730144079243587</v>
      </c>
    </row>
    <row r="537" spans="1:11" ht="34.5" customHeight="1" x14ac:dyDescent="0.3">
      <c r="A537" s="290" t="s">
        <v>1037</v>
      </c>
      <c r="B537" s="291" t="s">
        <v>232</v>
      </c>
      <c r="C537" s="291" t="s">
        <v>1366</v>
      </c>
      <c r="D537" s="291" t="s">
        <v>1394</v>
      </c>
      <c r="E537" s="291" t="s">
        <v>1038</v>
      </c>
      <c r="F537" s="291"/>
      <c r="G537" s="292">
        <v>5838000</v>
      </c>
      <c r="H537" s="292">
        <v>5937000</v>
      </c>
      <c r="I537" s="292">
        <v>5559946.75</v>
      </c>
      <c r="J537" s="293">
        <v>95.237183110654328</v>
      </c>
      <c r="K537" s="294">
        <v>93.649094660602998</v>
      </c>
    </row>
    <row r="538" spans="1:11" ht="23.25" customHeight="1" x14ac:dyDescent="0.3">
      <c r="A538" s="290" t="s">
        <v>817</v>
      </c>
      <c r="B538" s="291" t="s">
        <v>232</v>
      </c>
      <c r="C538" s="291" t="s">
        <v>1366</v>
      </c>
      <c r="D538" s="291" t="s">
        <v>1394</v>
      </c>
      <c r="E538" s="291" t="s">
        <v>818</v>
      </c>
      <c r="F538" s="291"/>
      <c r="G538" s="292">
        <v>5838000</v>
      </c>
      <c r="H538" s="292">
        <v>5937000</v>
      </c>
      <c r="I538" s="292">
        <v>5559946.75</v>
      </c>
      <c r="J538" s="293">
        <v>95.237183110654328</v>
      </c>
      <c r="K538" s="294">
        <v>93.649094660602998</v>
      </c>
    </row>
    <row r="539" spans="1:11" ht="45.75" customHeight="1" x14ac:dyDescent="0.3">
      <c r="A539" s="290" t="s">
        <v>329</v>
      </c>
      <c r="B539" s="291" t="s">
        <v>232</v>
      </c>
      <c r="C539" s="291" t="s">
        <v>1366</v>
      </c>
      <c r="D539" s="291" t="s">
        <v>1394</v>
      </c>
      <c r="E539" s="291" t="s">
        <v>818</v>
      </c>
      <c r="F539" s="291" t="s">
        <v>330</v>
      </c>
      <c r="G539" s="292">
        <v>5838000</v>
      </c>
      <c r="H539" s="292">
        <v>5937000</v>
      </c>
      <c r="I539" s="292">
        <v>5559946.75</v>
      </c>
      <c r="J539" s="293">
        <v>95.237183110654328</v>
      </c>
      <c r="K539" s="294">
        <v>93.649094660602998</v>
      </c>
    </row>
    <row r="540" spans="1:11" ht="45.75" customHeight="1" x14ac:dyDescent="0.3">
      <c r="A540" s="290" t="s">
        <v>331</v>
      </c>
      <c r="B540" s="291" t="s">
        <v>232</v>
      </c>
      <c r="C540" s="291" t="s">
        <v>1366</v>
      </c>
      <c r="D540" s="291" t="s">
        <v>1394</v>
      </c>
      <c r="E540" s="291" t="s">
        <v>818</v>
      </c>
      <c r="F540" s="291" t="s">
        <v>332</v>
      </c>
      <c r="G540" s="292">
        <v>5838000</v>
      </c>
      <c r="H540" s="292">
        <v>5937000</v>
      </c>
      <c r="I540" s="292">
        <v>5559946.75</v>
      </c>
      <c r="J540" s="293">
        <v>95.237183110654328</v>
      </c>
      <c r="K540" s="294">
        <v>93.649094660602998</v>
      </c>
    </row>
    <row r="541" spans="1:11" ht="23.25" customHeight="1" x14ac:dyDescent="0.3">
      <c r="A541" s="290" t="s">
        <v>399</v>
      </c>
      <c r="B541" s="291" t="s">
        <v>232</v>
      </c>
      <c r="C541" s="291" t="s">
        <v>1366</v>
      </c>
      <c r="D541" s="291" t="s">
        <v>1395</v>
      </c>
      <c r="E541" s="291"/>
      <c r="F541" s="291"/>
      <c r="G541" s="292">
        <v>26975600</v>
      </c>
      <c r="H541" s="292">
        <v>22442377.469999999</v>
      </c>
      <c r="I541" s="292">
        <v>20319476.780000001</v>
      </c>
      <c r="J541" s="293">
        <v>75.3253932442652</v>
      </c>
      <c r="K541" s="294">
        <v>90.540660440999176</v>
      </c>
    </row>
    <row r="542" spans="1:11" ht="57" customHeight="1" x14ac:dyDescent="0.3">
      <c r="A542" s="290" t="s">
        <v>998</v>
      </c>
      <c r="B542" s="291" t="s">
        <v>232</v>
      </c>
      <c r="C542" s="291" t="s">
        <v>1366</v>
      </c>
      <c r="D542" s="291" t="s">
        <v>1395</v>
      </c>
      <c r="E542" s="291" t="s">
        <v>471</v>
      </c>
      <c r="F542" s="291"/>
      <c r="G542" s="292">
        <v>9583600</v>
      </c>
      <c r="H542" s="292">
        <v>8532213</v>
      </c>
      <c r="I542" s="292">
        <v>7496707.96</v>
      </c>
      <c r="J542" s="293">
        <v>78.224341166158851</v>
      </c>
      <c r="K542" s="294">
        <v>87.863581933549952</v>
      </c>
    </row>
    <row r="543" spans="1:11" ht="34.5" customHeight="1" x14ac:dyDescent="0.3">
      <c r="A543" s="290" t="s">
        <v>1005</v>
      </c>
      <c r="B543" s="291" t="s">
        <v>232</v>
      </c>
      <c r="C543" s="291" t="s">
        <v>1366</v>
      </c>
      <c r="D543" s="291" t="s">
        <v>1395</v>
      </c>
      <c r="E543" s="291" t="s">
        <v>472</v>
      </c>
      <c r="F543" s="291"/>
      <c r="G543" s="292">
        <v>9583600</v>
      </c>
      <c r="H543" s="292">
        <v>8532213</v>
      </c>
      <c r="I543" s="292">
        <v>7496707.96</v>
      </c>
      <c r="J543" s="293">
        <v>78.224341166158851</v>
      </c>
      <c r="K543" s="294">
        <v>87.863581933549952</v>
      </c>
    </row>
    <row r="544" spans="1:11" ht="45.75" customHeight="1" x14ac:dyDescent="0.3">
      <c r="A544" s="290" t="s">
        <v>1039</v>
      </c>
      <c r="B544" s="291" t="s">
        <v>232</v>
      </c>
      <c r="C544" s="291" t="s">
        <v>1366</v>
      </c>
      <c r="D544" s="291" t="s">
        <v>1395</v>
      </c>
      <c r="E544" s="291" t="s">
        <v>1040</v>
      </c>
      <c r="F544" s="291"/>
      <c r="G544" s="292">
        <v>9583600</v>
      </c>
      <c r="H544" s="292">
        <v>8532213</v>
      </c>
      <c r="I544" s="292">
        <v>7496707.96</v>
      </c>
      <c r="J544" s="293">
        <v>78.224341166158851</v>
      </c>
      <c r="K544" s="294">
        <v>87.863581933549952</v>
      </c>
    </row>
    <row r="545" spans="1:11" ht="102" customHeight="1" x14ac:dyDescent="0.3">
      <c r="A545" s="290" t="s">
        <v>819</v>
      </c>
      <c r="B545" s="291" t="s">
        <v>232</v>
      </c>
      <c r="C545" s="291" t="s">
        <v>1366</v>
      </c>
      <c r="D545" s="291" t="s">
        <v>1395</v>
      </c>
      <c r="E545" s="291" t="s">
        <v>820</v>
      </c>
      <c r="F545" s="291"/>
      <c r="G545" s="292">
        <v>3107000</v>
      </c>
      <c r="H545" s="292">
        <v>3107000</v>
      </c>
      <c r="I545" s="292">
        <v>2732601.39</v>
      </c>
      <c r="J545" s="293">
        <v>87.949835532668175</v>
      </c>
      <c r="K545" s="294">
        <v>87.949835532668175</v>
      </c>
    </row>
    <row r="546" spans="1:11" ht="113.25" customHeight="1" x14ac:dyDescent="0.3">
      <c r="A546" s="290" t="s">
        <v>326</v>
      </c>
      <c r="B546" s="291" t="s">
        <v>232</v>
      </c>
      <c r="C546" s="291" t="s">
        <v>1366</v>
      </c>
      <c r="D546" s="291" t="s">
        <v>1395</v>
      </c>
      <c r="E546" s="291" t="s">
        <v>820</v>
      </c>
      <c r="F546" s="291" t="s">
        <v>249</v>
      </c>
      <c r="G546" s="292">
        <v>2374400</v>
      </c>
      <c r="H546" s="292">
        <v>2374400</v>
      </c>
      <c r="I546" s="292">
        <v>2300423.02</v>
      </c>
      <c r="J546" s="293">
        <v>96.884392688679242</v>
      </c>
      <c r="K546" s="294">
        <v>96.884392688679242</v>
      </c>
    </row>
    <row r="547" spans="1:11" ht="34.5" customHeight="1" x14ac:dyDescent="0.3">
      <c r="A547" s="290" t="s">
        <v>369</v>
      </c>
      <c r="B547" s="291" t="s">
        <v>232</v>
      </c>
      <c r="C547" s="291" t="s">
        <v>1366</v>
      </c>
      <c r="D547" s="291" t="s">
        <v>1395</v>
      </c>
      <c r="E547" s="291" t="s">
        <v>820</v>
      </c>
      <c r="F547" s="291" t="s">
        <v>370</v>
      </c>
      <c r="G547" s="292">
        <v>2374400</v>
      </c>
      <c r="H547" s="292">
        <v>2374400</v>
      </c>
      <c r="I547" s="292">
        <v>2300423.02</v>
      </c>
      <c r="J547" s="293">
        <v>96.884392688679242</v>
      </c>
      <c r="K547" s="294">
        <v>96.884392688679242</v>
      </c>
    </row>
    <row r="548" spans="1:11" ht="45.75" customHeight="1" x14ac:dyDescent="0.3">
      <c r="A548" s="290" t="s">
        <v>329</v>
      </c>
      <c r="B548" s="291" t="s">
        <v>232</v>
      </c>
      <c r="C548" s="291" t="s">
        <v>1366</v>
      </c>
      <c r="D548" s="291" t="s">
        <v>1395</v>
      </c>
      <c r="E548" s="291" t="s">
        <v>820</v>
      </c>
      <c r="F548" s="291" t="s">
        <v>330</v>
      </c>
      <c r="G548" s="292">
        <v>732600</v>
      </c>
      <c r="H548" s="292">
        <v>732600</v>
      </c>
      <c r="I548" s="292">
        <v>432178.37</v>
      </c>
      <c r="J548" s="293">
        <v>58.992406497406499</v>
      </c>
      <c r="K548" s="294">
        <v>58.992406497406499</v>
      </c>
    </row>
    <row r="549" spans="1:11" ht="45.75" customHeight="1" x14ac:dyDescent="0.3">
      <c r="A549" s="290" t="s">
        <v>331</v>
      </c>
      <c r="B549" s="291" t="s">
        <v>232</v>
      </c>
      <c r="C549" s="291" t="s">
        <v>1366</v>
      </c>
      <c r="D549" s="291" t="s">
        <v>1395</v>
      </c>
      <c r="E549" s="291" t="s">
        <v>820</v>
      </c>
      <c r="F549" s="291" t="s">
        <v>332</v>
      </c>
      <c r="G549" s="292">
        <v>732600</v>
      </c>
      <c r="H549" s="292">
        <v>732600</v>
      </c>
      <c r="I549" s="292">
        <v>432178.37</v>
      </c>
      <c r="J549" s="293">
        <v>58.992406497406499</v>
      </c>
      <c r="K549" s="294">
        <v>58.992406497406499</v>
      </c>
    </row>
    <row r="550" spans="1:11" ht="124.5" customHeight="1" x14ac:dyDescent="0.3">
      <c r="A550" s="290" t="s">
        <v>821</v>
      </c>
      <c r="B550" s="291" t="s">
        <v>232</v>
      </c>
      <c r="C550" s="291" t="s">
        <v>1366</v>
      </c>
      <c r="D550" s="291" t="s">
        <v>1395</v>
      </c>
      <c r="E550" s="291" t="s">
        <v>822</v>
      </c>
      <c r="F550" s="291"/>
      <c r="G550" s="292">
        <v>6476600</v>
      </c>
      <c r="H550" s="292">
        <v>5425213</v>
      </c>
      <c r="I550" s="292">
        <v>4764106.57</v>
      </c>
      <c r="J550" s="293">
        <v>73.558758762313573</v>
      </c>
      <c r="K550" s="294">
        <v>87.814184807121862</v>
      </c>
    </row>
    <row r="551" spans="1:11" ht="113.25" customHeight="1" x14ac:dyDescent="0.3">
      <c r="A551" s="290" t="s">
        <v>326</v>
      </c>
      <c r="B551" s="291" t="s">
        <v>232</v>
      </c>
      <c r="C551" s="291" t="s">
        <v>1366</v>
      </c>
      <c r="D551" s="291" t="s">
        <v>1395</v>
      </c>
      <c r="E551" s="291" t="s">
        <v>822</v>
      </c>
      <c r="F551" s="291" t="s">
        <v>249</v>
      </c>
      <c r="G551" s="292">
        <v>4626210</v>
      </c>
      <c r="H551" s="292">
        <v>4917649</v>
      </c>
      <c r="I551" s="292">
        <v>4481115.43</v>
      </c>
      <c r="J551" s="293">
        <v>96.863640647527887</v>
      </c>
      <c r="K551" s="294">
        <v>91.123124688240253</v>
      </c>
    </row>
    <row r="552" spans="1:11" ht="34.5" customHeight="1" x14ac:dyDescent="0.3">
      <c r="A552" s="290" t="s">
        <v>369</v>
      </c>
      <c r="B552" s="291" t="s">
        <v>232</v>
      </c>
      <c r="C552" s="291" t="s">
        <v>1366</v>
      </c>
      <c r="D552" s="291" t="s">
        <v>1395</v>
      </c>
      <c r="E552" s="291" t="s">
        <v>822</v>
      </c>
      <c r="F552" s="291" t="s">
        <v>370</v>
      </c>
      <c r="G552" s="292">
        <v>4626210</v>
      </c>
      <c r="H552" s="292">
        <v>4917649</v>
      </c>
      <c r="I552" s="292">
        <v>4481115.43</v>
      </c>
      <c r="J552" s="293">
        <v>96.863640647527887</v>
      </c>
      <c r="K552" s="294">
        <v>91.123124688240253</v>
      </c>
    </row>
    <row r="553" spans="1:11" ht="45.75" customHeight="1" x14ac:dyDescent="0.3">
      <c r="A553" s="290" t="s">
        <v>329</v>
      </c>
      <c r="B553" s="291" t="s">
        <v>232</v>
      </c>
      <c r="C553" s="291" t="s">
        <v>1366</v>
      </c>
      <c r="D553" s="291" t="s">
        <v>1395</v>
      </c>
      <c r="E553" s="291" t="s">
        <v>822</v>
      </c>
      <c r="F553" s="291" t="s">
        <v>330</v>
      </c>
      <c r="G553" s="292">
        <v>1842390</v>
      </c>
      <c r="H553" s="292">
        <v>499564</v>
      </c>
      <c r="I553" s="292">
        <v>274991.14</v>
      </c>
      <c r="J553" s="293">
        <v>14.925783357486743</v>
      </c>
      <c r="K553" s="294">
        <v>55.046228311087276</v>
      </c>
    </row>
    <row r="554" spans="1:11" ht="45.75" customHeight="1" x14ac:dyDescent="0.3">
      <c r="A554" s="290" t="s">
        <v>331</v>
      </c>
      <c r="B554" s="291" t="s">
        <v>232</v>
      </c>
      <c r="C554" s="291" t="s">
        <v>1366</v>
      </c>
      <c r="D554" s="291" t="s">
        <v>1395</v>
      </c>
      <c r="E554" s="291" t="s">
        <v>822</v>
      </c>
      <c r="F554" s="291" t="s">
        <v>332</v>
      </c>
      <c r="G554" s="292">
        <v>1842390</v>
      </c>
      <c r="H554" s="292">
        <v>499564</v>
      </c>
      <c r="I554" s="292">
        <v>274991.14</v>
      </c>
      <c r="J554" s="293">
        <v>14.925783357486743</v>
      </c>
      <c r="K554" s="294">
        <v>55.046228311087276</v>
      </c>
    </row>
    <row r="555" spans="1:11" ht="23.25" customHeight="1" x14ac:dyDescent="0.3">
      <c r="A555" s="290" t="s">
        <v>333</v>
      </c>
      <c r="B555" s="291" t="s">
        <v>232</v>
      </c>
      <c r="C555" s="291" t="s">
        <v>1366</v>
      </c>
      <c r="D555" s="291" t="s">
        <v>1395</v>
      </c>
      <c r="E555" s="291" t="s">
        <v>822</v>
      </c>
      <c r="F555" s="291" t="s">
        <v>334</v>
      </c>
      <c r="G555" s="292">
        <v>8000</v>
      </c>
      <c r="H555" s="292">
        <v>8000</v>
      </c>
      <c r="I555" s="292">
        <v>8000</v>
      </c>
      <c r="J555" s="293">
        <v>100</v>
      </c>
      <c r="K555" s="294">
        <v>100</v>
      </c>
    </row>
    <row r="556" spans="1:11" ht="23.25" customHeight="1" x14ac:dyDescent="0.3">
      <c r="A556" s="290" t="s">
        <v>335</v>
      </c>
      <c r="B556" s="291" t="s">
        <v>232</v>
      </c>
      <c r="C556" s="291" t="s">
        <v>1366</v>
      </c>
      <c r="D556" s="291" t="s">
        <v>1395</v>
      </c>
      <c r="E556" s="291" t="s">
        <v>822</v>
      </c>
      <c r="F556" s="291" t="s">
        <v>336</v>
      </c>
      <c r="G556" s="292">
        <v>8000</v>
      </c>
      <c r="H556" s="292">
        <v>8000</v>
      </c>
      <c r="I556" s="292">
        <v>8000</v>
      </c>
      <c r="J556" s="293">
        <v>100</v>
      </c>
      <c r="K556" s="294">
        <v>100</v>
      </c>
    </row>
    <row r="557" spans="1:11" ht="23.25" customHeight="1" x14ac:dyDescent="0.3">
      <c r="A557" s="290" t="s">
        <v>1020</v>
      </c>
      <c r="B557" s="291" t="s">
        <v>232</v>
      </c>
      <c r="C557" s="291" t="s">
        <v>1366</v>
      </c>
      <c r="D557" s="291" t="s">
        <v>1395</v>
      </c>
      <c r="E557" s="291" t="s">
        <v>341</v>
      </c>
      <c r="F557" s="291"/>
      <c r="G557" s="292">
        <v>1000000</v>
      </c>
      <c r="H557" s="292">
        <v>570000</v>
      </c>
      <c r="I557" s="292">
        <v>192020</v>
      </c>
      <c r="J557" s="293">
        <v>19.201999999999998</v>
      </c>
      <c r="K557" s="294">
        <v>33.687719298245618</v>
      </c>
    </row>
    <row r="558" spans="1:11" ht="34.5" customHeight="1" x14ac:dyDescent="0.3">
      <c r="A558" s="290" t="s">
        <v>1159</v>
      </c>
      <c r="B558" s="291" t="s">
        <v>232</v>
      </c>
      <c r="C558" s="291" t="s">
        <v>1366</v>
      </c>
      <c r="D558" s="291" t="s">
        <v>1395</v>
      </c>
      <c r="E558" s="291" t="s">
        <v>343</v>
      </c>
      <c r="F558" s="291"/>
      <c r="G558" s="292">
        <v>500000</v>
      </c>
      <c r="H558" s="292">
        <v>70000</v>
      </c>
      <c r="I558" s="292">
        <v>69960</v>
      </c>
      <c r="J558" s="293">
        <v>13.991999999999999</v>
      </c>
      <c r="K558" s="294">
        <v>99.94285714285715</v>
      </c>
    </row>
    <row r="559" spans="1:11" ht="57" customHeight="1" x14ac:dyDescent="0.3">
      <c r="A559" s="290" t="s">
        <v>1160</v>
      </c>
      <c r="B559" s="291" t="s">
        <v>232</v>
      </c>
      <c r="C559" s="291" t="s">
        <v>1366</v>
      </c>
      <c r="D559" s="291" t="s">
        <v>1395</v>
      </c>
      <c r="E559" s="291" t="s">
        <v>1157</v>
      </c>
      <c r="F559" s="291"/>
      <c r="G559" s="292">
        <v>500000</v>
      </c>
      <c r="H559" s="292">
        <v>70000</v>
      </c>
      <c r="I559" s="292">
        <v>69960</v>
      </c>
      <c r="J559" s="293">
        <v>13.991999999999999</v>
      </c>
      <c r="K559" s="294">
        <v>99.94285714285715</v>
      </c>
    </row>
    <row r="560" spans="1:11" ht="34.5" customHeight="1" x14ac:dyDescent="0.3">
      <c r="A560" s="290" t="s">
        <v>1161</v>
      </c>
      <c r="B560" s="291" t="s">
        <v>232</v>
      </c>
      <c r="C560" s="291" t="s">
        <v>1366</v>
      </c>
      <c r="D560" s="291" t="s">
        <v>1395</v>
      </c>
      <c r="E560" s="291" t="s">
        <v>1158</v>
      </c>
      <c r="F560" s="291"/>
      <c r="G560" s="292">
        <v>500000</v>
      </c>
      <c r="H560" s="292">
        <v>70000</v>
      </c>
      <c r="I560" s="292">
        <v>69960</v>
      </c>
      <c r="J560" s="293">
        <v>13.991999999999999</v>
      </c>
      <c r="K560" s="294">
        <v>99.94285714285715</v>
      </c>
    </row>
    <row r="561" spans="1:11" ht="23.25" customHeight="1" x14ac:dyDescent="0.3">
      <c r="A561" s="290" t="s">
        <v>333</v>
      </c>
      <c r="B561" s="291" t="s">
        <v>232</v>
      </c>
      <c r="C561" s="291" t="s">
        <v>1366</v>
      </c>
      <c r="D561" s="291" t="s">
        <v>1395</v>
      </c>
      <c r="E561" s="291" t="s">
        <v>1158</v>
      </c>
      <c r="F561" s="291" t="s">
        <v>334</v>
      </c>
      <c r="G561" s="292">
        <v>500000</v>
      </c>
      <c r="H561" s="292">
        <v>70000</v>
      </c>
      <c r="I561" s="292">
        <v>69960</v>
      </c>
      <c r="J561" s="293">
        <v>13.991999999999999</v>
      </c>
      <c r="K561" s="294">
        <v>99.94285714285715</v>
      </c>
    </row>
    <row r="562" spans="1:11" ht="102" customHeight="1" x14ac:dyDescent="0.3">
      <c r="A562" s="290" t="s">
        <v>360</v>
      </c>
      <c r="B562" s="291" t="s">
        <v>232</v>
      </c>
      <c r="C562" s="291" t="s">
        <v>1366</v>
      </c>
      <c r="D562" s="291" t="s">
        <v>1395</v>
      </c>
      <c r="E562" s="291" t="s">
        <v>1158</v>
      </c>
      <c r="F562" s="291" t="s">
        <v>317</v>
      </c>
      <c r="G562" s="292">
        <v>500000</v>
      </c>
      <c r="H562" s="292">
        <v>70000</v>
      </c>
      <c r="I562" s="292">
        <v>69960</v>
      </c>
      <c r="J562" s="293">
        <v>13.991999999999999</v>
      </c>
      <c r="K562" s="294">
        <v>99.94285714285715</v>
      </c>
    </row>
    <row r="563" spans="1:11" ht="57" customHeight="1" x14ac:dyDescent="0.3">
      <c r="A563" s="290" t="s">
        <v>1021</v>
      </c>
      <c r="B563" s="291" t="s">
        <v>232</v>
      </c>
      <c r="C563" s="291" t="s">
        <v>1366</v>
      </c>
      <c r="D563" s="291" t="s">
        <v>1395</v>
      </c>
      <c r="E563" s="291" t="s">
        <v>347</v>
      </c>
      <c r="F563" s="291"/>
      <c r="G563" s="292">
        <v>500000</v>
      </c>
      <c r="H563" s="292">
        <v>500000</v>
      </c>
      <c r="I563" s="292">
        <v>122060</v>
      </c>
      <c r="J563" s="293">
        <v>24.411999999999999</v>
      </c>
      <c r="K563" s="294">
        <v>24.411999999999999</v>
      </c>
    </row>
    <row r="564" spans="1:11" ht="57" customHeight="1" x14ac:dyDescent="0.3">
      <c r="A564" s="290" t="s">
        <v>1022</v>
      </c>
      <c r="B564" s="291" t="s">
        <v>232</v>
      </c>
      <c r="C564" s="291" t="s">
        <v>1366</v>
      </c>
      <c r="D564" s="291" t="s">
        <v>1395</v>
      </c>
      <c r="E564" s="291" t="s">
        <v>348</v>
      </c>
      <c r="F564" s="291"/>
      <c r="G564" s="292">
        <v>500000</v>
      </c>
      <c r="H564" s="292">
        <v>500000</v>
      </c>
      <c r="I564" s="292">
        <v>122060</v>
      </c>
      <c r="J564" s="293">
        <v>24.411999999999999</v>
      </c>
      <c r="K564" s="294">
        <v>24.411999999999999</v>
      </c>
    </row>
    <row r="565" spans="1:11" ht="68.25" customHeight="1" x14ac:dyDescent="0.3">
      <c r="A565" s="290" t="s">
        <v>823</v>
      </c>
      <c r="B565" s="291" t="s">
        <v>232</v>
      </c>
      <c r="C565" s="291" t="s">
        <v>1366</v>
      </c>
      <c r="D565" s="291" t="s">
        <v>1395</v>
      </c>
      <c r="E565" s="291" t="s">
        <v>824</v>
      </c>
      <c r="F565" s="291"/>
      <c r="G565" s="292">
        <v>500000</v>
      </c>
      <c r="H565" s="292">
        <v>500000</v>
      </c>
      <c r="I565" s="292">
        <v>122060</v>
      </c>
      <c r="J565" s="293">
        <v>24.411999999999999</v>
      </c>
      <c r="K565" s="294">
        <v>24.411999999999999</v>
      </c>
    </row>
    <row r="566" spans="1:11" ht="23.25" customHeight="1" x14ac:dyDescent="0.3">
      <c r="A566" s="290" t="s">
        <v>333</v>
      </c>
      <c r="B566" s="291" t="s">
        <v>232</v>
      </c>
      <c r="C566" s="291" t="s">
        <v>1366</v>
      </c>
      <c r="D566" s="291" t="s">
        <v>1395</v>
      </c>
      <c r="E566" s="291" t="s">
        <v>824</v>
      </c>
      <c r="F566" s="291" t="s">
        <v>334</v>
      </c>
      <c r="G566" s="292">
        <v>500000</v>
      </c>
      <c r="H566" s="292">
        <v>500000</v>
      </c>
      <c r="I566" s="292">
        <v>122060</v>
      </c>
      <c r="J566" s="293">
        <v>24.411999999999999</v>
      </c>
      <c r="K566" s="294">
        <v>24.411999999999999</v>
      </c>
    </row>
    <row r="567" spans="1:11" ht="102" customHeight="1" x14ac:dyDescent="0.3">
      <c r="A567" s="290" t="s">
        <v>360</v>
      </c>
      <c r="B567" s="291" t="s">
        <v>232</v>
      </c>
      <c r="C567" s="291" t="s">
        <v>1366</v>
      </c>
      <c r="D567" s="291" t="s">
        <v>1395</v>
      </c>
      <c r="E567" s="291" t="s">
        <v>824</v>
      </c>
      <c r="F567" s="291" t="s">
        <v>317</v>
      </c>
      <c r="G567" s="292">
        <v>500000</v>
      </c>
      <c r="H567" s="292">
        <v>500000</v>
      </c>
      <c r="I567" s="292">
        <v>122060</v>
      </c>
      <c r="J567" s="293">
        <v>24.411999999999999</v>
      </c>
      <c r="K567" s="294">
        <v>24.411999999999999</v>
      </c>
    </row>
    <row r="568" spans="1:11" ht="34.5" customHeight="1" x14ac:dyDescent="0.3">
      <c r="A568" s="290" t="s">
        <v>964</v>
      </c>
      <c r="B568" s="291" t="s">
        <v>232</v>
      </c>
      <c r="C568" s="291" t="s">
        <v>1366</v>
      </c>
      <c r="D568" s="291" t="s">
        <v>1395</v>
      </c>
      <c r="E568" s="291" t="s">
        <v>965</v>
      </c>
      <c r="F568" s="291"/>
      <c r="G568" s="292">
        <v>16392000</v>
      </c>
      <c r="H568" s="292">
        <v>13340164.470000001</v>
      </c>
      <c r="I568" s="292">
        <v>12630748.82</v>
      </c>
      <c r="J568" s="293">
        <v>77.054348584675452</v>
      </c>
      <c r="K568" s="294">
        <v>94.682107168953067</v>
      </c>
    </row>
    <row r="569" spans="1:11" ht="34.5" customHeight="1" x14ac:dyDescent="0.3">
      <c r="A569" s="290" t="s">
        <v>1154</v>
      </c>
      <c r="B569" s="291" t="s">
        <v>232</v>
      </c>
      <c r="C569" s="291" t="s">
        <v>1366</v>
      </c>
      <c r="D569" s="291" t="s">
        <v>1395</v>
      </c>
      <c r="E569" s="291" t="s">
        <v>1151</v>
      </c>
      <c r="F569" s="291"/>
      <c r="G569" s="292">
        <v>0</v>
      </c>
      <c r="H569" s="292">
        <v>55000</v>
      </c>
      <c r="I569" s="292">
        <v>54698.720000000001</v>
      </c>
      <c r="J569" s="293">
        <v>0</v>
      </c>
      <c r="K569" s="294">
        <v>99.452218181818182</v>
      </c>
    </row>
    <row r="570" spans="1:11" ht="79.5" customHeight="1" x14ac:dyDescent="0.3">
      <c r="A570" s="290" t="s">
        <v>1155</v>
      </c>
      <c r="B570" s="291" t="s">
        <v>232</v>
      </c>
      <c r="C570" s="291" t="s">
        <v>1366</v>
      </c>
      <c r="D570" s="291" t="s">
        <v>1395</v>
      </c>
      <c r="E570" s="291" t="s">
        <v>1152</v>
      </c>
      <c r="F570" s="291"/>
      <c r="G570" s="292">
        <v>0</v>
      </c>
      <c r="H570" s="292">
        <v>55000</v>
      </c>
      <c r="I570" s="292">
        <v>54698.720000000001</v>
      </c>
      <c r="J570" s="293">
        <v>0</v>
      </c>
      <c r="K570" s="294">
        <v>99.452218181818182</v>
      </c>
    </row>
    <row r="571" spans="1:11" ht="124.5" customHeight="1" x14ac:dyDescent="0.3">
      <c r="A571" s="290" t="s">
        <v>1156</v>
      </c>
      <c r="B571" s="291" t="s">
        <v>232</v>
      </c>
      <c r="C571" s="291" t="s">
        <v>1366</v>
      </c>
      <c r="D571" s="291" t="s">
        <v>1395</v>
      </c>
      <c r="E571" s="291" t="s">
        <v>1153</v>
      </c>
      <c r="F571" s="291"/>
      <c r="G571" s="292">
        <v>0</v>
      </c>
      <c r="H571" s="292">
        <v>55000</v>
      </c>
      <c r="I571" s="292">
        <v>54698.720000000001</v>
      </c>
      <c r="J571" s="293">
        <v>0</v>
      </c>
      <c r="K571" s="294">
        <v>99.452218181818182</v>
      </c>
    </row>
    <row r="572" spans="1:11" ht="45.75" customHeight="1" x14ac:dyDescent="0.3">
      <c r="A572" s="290" t="s">
        <v>329</v>
      </c>
      <c r="B572" s="291" t="s">
        <v>232</v>
      </c>
      <c r="C572" s="291" t="s">
        <v>1366</v>
      </c>
      <c r="D572" s="291" t="s">
        <v>1395</v>
      </c>
      <c r="E572" s="291" t="s">
        <v>1153</v>
      </c>
      <c r="F572" s="291" t="s">
        <v>330</v>
      </c>
      <c r="G572" s="292">
        <v>0</v>
      </c>
      <c r="H572" s="292">
        <v>55000</v>
      </c>
      <c r="I572" s="292">
        <v>54698.720000000001</v>
      </c>
      <c r="J572" s="293">
        <v>0</v>
      </c>
      <c r="K572" s="294">
        <v>99.452218181818182</v>
      </c>
    </row>
    <row r="573" spans="1:11" ht="45.75" customHeight="1" x14ac:dyDescent="0.3">
      <c r="A573" s="290" t="s">
        <v>331</v>
      </c>
      <c r="B573" s="291" t="s">
        <v>232</v>
      </c>
      <c r="C573" s="291" t="s">
        <v>1366</v>
      </c>
      <c r="D573" s="291" t="s">
        <v>1395</v>
      </c>
      <c r="E573" s="291" t="s">
        <v>1153</v>
      </c>
      <c r="F573" s="291" t="s">
        <v>332</v>
      </c>
      <c r="G573" s="292">
        <v>0</v>
      </c>
      <c r="H573" s="292">
        <v>55000</v>
      </c>
      <c r="I573" s="292">
        <v>54698.720000000001</v>
      </c>
      <c r="J573" s="293">
        <v>0</v>
      </c>
      <c r="K573" s="294">
        <v>99.452218181818182</v>
      </c>
    </row>
    <row r="574" spans="1:11" ht="23.25" customHeight="1" x14ac:dyDescent="0.3">
      <c r="A574" s="290" t="s">
        <v>446</v>
      </c>
      <c r="B574" s="291" t="s">
        <v>232</v>
      </c>
      <c r="C574" s="291" t="s">
        <v>1366</v>
      </c>
      <c r="D574" s="291" t="s">
        <v>1395</v>
      </c>
      <c r="E574" s="291" t="s">
        <v>1041</v>
      </c>
      <c r="F574" s="291"/>
      <c r="G574" s="292">
        <v>16392000</v>
      </c>
      <c r="H574" s="292">
        <v>13285164.470000001</v>
      </c>
      <c r="I574" s="292">
        <v>12576050.1</v>
      </c>
      <c r="J574" s="293">
        <v>76.720657027818447</v>
      </c>
      <c r="K574" s="294">
        <v>94.6623591179372</v>
      </c>
    </row>
    <row r="575" spans="1:11" ht="57" customHeight="1" x14ac:dyDescent="0.3">
      <c r="A575" s="290" t="s">
        <v>344</v>
      </c>
      <c r="B575" s="291" t="s">
        <v>232</v>
      </c>
      <c r="C575" s="291" t="s">
        <v>1366</v>
      </c>
      <c r="D575" s="291" t="s">
        <v>1395</v>
      </c>
      <c r="E575" s="291" t="s">
        <v>1042</v>
      </c>
      <c r="F575" s="291"/>
      <c r="G575" s="292">
        <v>16392000</v>
      </c>
      <c r="H575" s="292">
        <v>13285164.470000001</v>
      </c>
      <c r="I575" s="292">
        <v>12576050.1</v>
      </c>
      <c r="J575" s="293">
        <v>76.720657027818447</v>
      </c>
      <c r="K575" s="294">
        <v>94.6623591179372</v>
      </c>
    </row>
    <row r="576" spans="1:11" ht="68.25" customHeight="1" x14ac:dyDescent="0.3">
      <c r="A576" s="290" t="s">
        <v>827</v>
      </c>
      <c r="B576" s="291" t="s">
        <v>232</v>
      </c>
      <c r="C576" s="291" t="s">
        <v>1366</v>
      </c>
      <c r="D576" s="291" t="s">
        <v>1395</v>
      </c>
      <c r="E576" s="291" t="s">
        <v>828</v>
      </c>
      <c r="F576" s="291"/>
      <c r="G576" s="292">
        <v>16392000</v>
      </c>
      <c r="H576" s="292">
        <v>13285164.470000001</v>
      </c>
      <c r="I576" s="292">
        <v>12576050.1</v>
      </c>
      <c r="J576" s="293">
        <v>76.720657027818447</v>
      </c>
      <c r="K576" s="294">
        <v>94.6623591179372</v>
      </c>
    </row>
    <row r="577" spans="1:11" ht="113.25" customHeight="1" x14ac:dyDescent="0.3">
      <c r="A577" s="290" t="s">
        <v>326</v>
      </c>
      <c r="B577" s="291" t="s">
        <v>232</v>
      </c>
      <c r="C577" s="291" t="s">
        <v>1366</v>
      </c>
      <c r="D577" s="291" t="s">
        <v>1395</v>
      </c>
      <c r="E577" s="291" t="s">
        <v>828</v>
      </c>
      <c r="F577" s="291" t="s">
        <v>249</v>
      </c>
      <c r="G577" s="292">
        <v>15132500</v>
      </c>
      <c r="H577" s="292">
        <v>12500482.449999999</v>
      </c>
      <c r="I577" s="292">
        <v>12331589.91</v>
      </c>
      <c r="J577" s="293">
        <v>81.490764315215586</v>
      </c>
      <c r="K577" s="294">
        <v>98.648911826599146</v>
      </c>
    </row>
    <row r="578" spans="1:11" ht="34.5" customHeight="1" x14ac:dyDescent="0.3">
      <c r="A578" s="290" t="s">
        <v>369</v>
      </c>
      <c r="B578" s="291" t="s">
        <v>232</v>
      </c>
      <c r="C578" s="291" t="s">
        <v>1366</v>
      </c>
      <c r="D578" s="291" t="s">
        <v>1395</v>
      </c>
      <c r="E578" s="291" t="s">
        <v>828</v>
      </c>
      <c r="F578" s="291" t="s">
        <v>370</v>
      </c>
      <c r="G578" s="292">
        <v>15132500</v>
      </c>
      <c r="H578" s="292">
        <v>12500482.449999999</v>
      </c>
      <c r="I578" s="292">
        <v>12331589.91</v>
      </c>
      <c r="J578" s="293">
        <v>81.490764315215586</v>
      </c>
      <c r="K578" s="294">
        <v>98.648911826599146</v>
      </c>
    </row>
    <row r="579" spans="1:11" ht="45.75" customHeight="1" x14ac:dyDescent="0.3">
      <c r="A579" s="290" t="s">
        <v>329</v>
      </c>
      <c r="B579" s="291" t="s">
        <v>232</v>
      </c>
      <c r="C579" s="291" t="s">
        <v>1366</v>
      </c>
      <c r="D579" s="291" t="s">
        <v>1395</v>
      </c>
      <c r="E579" s="291" t="s">
        <v>828</v>
      </c>
      <c r="F579" s="291" t="s">
        <v>330</v>
      </c>
      <c r="G579" s="292">
        <v>1259500</v>
      </c>
      <c r="H579" s="292">
        <v>784682.02</v>
      </c>
      <c r="I579" s="292">
        <v>244460.19</v>
      </c>
      <c r="J579" s="293">
        <v>19.409304485907107</v>
      </c>
      <c r="K579" s="294">
        <v>31.154045048719226</v>
      </c>
    </row>
    <row r="580" spans="1:11" ht="45.75" customHeight="1" x14ac:dyDescent="0.3">
      <c r="A580" s="290" t="s">
        <v>331</v>
      </c>
      <c r="B580" s="291" t="s">
        <v>232</v>
      </c>
      <c r="C580" s="291" t="s">
        <v>1366</v>
      </c>
      <c r="D580" s="291" t="s">
        <v>1395</v>
      </c>
      <c r="E580" s="291" t="s">
        <v>828</v>
      </c>
      <c r="F580" s="291" t="s">
        <v>332</v>
      </c>
      <c r="G580" s="292">
        <v>1259500</v>
      </c>
      <c r="H580" s="292">
        <v>784682.02</v>
      </c>
      <c r="I580" s="292">
        <v>244460.19</v>
      </c>
      <c r="J580" s="293">
        <v>19.409304485907107</v>
      </c>
      <c r="K580" s="294">
        <v>31.154045048719226</v>
      </c>
    </row>
    <row r="581" spans="1:11" ht="23.25" customHeight="1" x14ac:dyDescent="0.3">
      <c r="A581" s="290" t="s">
        <v>1573</v>
      </c>
      <c r="B581" s="291" t="s">
        <v>232</v>
      </c>
      <c r="C581" s="291" t="s">
        <v>1384</v>
      </c>
      <c r="D581" s="291"/>
      <c r="E581" s="291"/>
      <c r="F581" s="291"/>
      <c r="G581" s="292">
        <v>1337404150</v>
      </c>
      <c r="H581" s="292">
        <v>1517844163.5999999</v>
      </c>
      <c r="I581" s="292">
        <v>1378389977.77</v>
      </c>
      <c r="J581" s="293">
        <v>103.06458057349381</v>
      </c>
      <c r="K581" s="294">
        <v>90.812351546074098</v>
      </c>
    </row>
    <row r="582" spans="1:11" ht="15" customHeight="1" x14ac:dyDescent="0.3">
      <c r="A582" s="290" t="s">
        <v>403</v>
      </c>
      <c r="B582" s="291" t="s">
        <v>232</v>
      </c>
      <c r="C582" s="291" t="s">
        <v>1384</v>
      </c>
      <c r="D582" s="291" t="s">
        <v>1363</v>
      </c>
      <c r="E582" s="291"/>
      <c r="F582" s="291"/>
      <c r="G582" s="292">
        <v>8887500</v>
      </c>
      <c r="H582" s="292">
        <v>9832350</v>
      </c>
      <c r="I582" s="292">
        <v>7708108.3600000003</v>
      </c>
      <c r="J582" s="293">
        <v>86.729770576652612</v>
      </c>
      <c r="K582" s="294">
        <v>78.395382182286028</v>
      </c>
    </row>
    <row r="583" spans="1:11" ht="45.75" customHeight="1" x14ac:dyDescent="0.3">
      <c r="A583" s="290" t="s">
        <v>1032</v>
      </c>
      <c r="B583" s="291" t="s">
        <v>232</v>
      </c>
      <c r="C583" s="291" t="s">
        <v>1384</v>
      </c>
      <c r="D583" s="291" t="s">
        <v>1363</v>
      </c>
      <c r="E583" s="291" t="s">
        <v>414</v>
      </c>
      <c r="F583" s="291"/>
      <c r="G583" s="292">
        <v>8887500</v>
      </c>
      <c r="H583" s="292">
        <v>9832350</v>
      </c>
      <c r="I583" s="292">
        <v>7708108.3600000003</v>
      </c>
      <c r="J583" s="293">
        <v>86.729770576652612</v>
      </c>
      <c r="K583" s="294">
        <v>78.395382182286028</v>
      </c>
    </row>
    <row r="584" spans="1:11" ht="57" customHeight="1" x14ac:dyDescent="0.3">
      <c r="A584" s="290" t="s">
        <v>1043</v>
      </c>
      <c r="B584" s="291" t="s">
        <v>232</v>
      </c>
      <c r="C584" s="291" t="s">
        <v>1384</v>
      </c>
      <c r="D584" s="291" t="s">
        <v>1363</v>
      </c>
      <c r="E584" s="291" t="s">
        <v>1044</v>
      </c>
      <c r="F584" s="291"/>
      <c r="G584" s="292">
        <v>8887500</v>
      </c>
      <c r="H584" s="292">
        <v>9832350</v>
      </c>
      <c r="I584" s="292">
        <v>7708108.3600000003</v>
      </c>
      <c r="J584" s="293">
        <v>86.729770576652612</v>
      </c>
      <c r="K584" s="294">
        <v>78.395382182286028</v>
      </c>
    </row>
    <row r="585" spans="1:11" ht="45.75" customHeight="1" x14ac:dyDescent="0.3">
      <c r="A585" s="290" t="s">
        <v>405</v>
      </c>
      <c r="B585" s="291" t="s">
        <v>232</v>
      </c>
      <c r="C585" s="291" t="s">
        <v>1384</v>
      </c>
      <c r="D585" s="291" t="s">
        <v>1363</v>
      </c>
      <c r="E585" s="291" t="s">
        <v>1045</v>
      </c>
      <c r="F585" s="291"/>
      <c r="G585" s="292">
        <v>3887500</v>
      </c>
      <c r="H585" s="292">
        <v>2652350</v>
      </c>
      <c r="I585" s="292">
        <v>2652283.91</v>
      </c>
      <c r="J585" s="293">
        <v>68.225952668810294</v>
      </c>
      <c r="K585" s="294">
        <v>99.99750824740326</v>
      </c>
    </row>
    <row r="586" spans="1:11" ht="23.25" customHeight="1" x14ac:dyDescent="0.3">
      <c r="A586" s="290" t="s">
        <v>407</v>
      </c>
      <c r="B586" s="291" t="s">
        <v>232</v>
      </c>
      <c r="C586" s="291" t="s">
        <v>1384</v>
      </c>
      <c r="D586" s="291" t="s">
        <v>1363</v>
      </c>
      <c r="E586" s="291" t="s">
        <v>831</v>
      </c>
      <c r="F586" s="291"/>
      <c r="G586" s="292">
        <v>3887500</v>
      </c>
      <c r="H586" s="292">
        <v>2652350</v>
      </c>
      <c r="I586" s="292">
        <v>2652283.91</v>
      </c>
      <c r="J586" s="293">
        <v>68.225952668810294</v>
      </c>
      <c r="K586" s="294">
        <v>99.99750824740326</v>
      </c>
    </row>
    <row r="587" spans="1:11" ht="23.25" customHeight="1" x14ac:dyDescent="0.3">
      <c r="A587" s="290" t="s">
        <v>333</v>
      </c>
      <c r="B587" s="291" t="s">
        <v>232</v>
      </c>
      <c r="C587" s="291" t="s">
        <v>1384</v>
      </c>
      <c r="D587" s="291" t="s">
        <v>1363</v>
      </c>
      <c r="E587" s="291" t="s">
        <v>831</v>
      </c>
      <c r="F587" s="291" t="s">
        <v>334</v>
      </c>
      <c r="G587" s="292">
        <v>3887500</v>
      </c>
      <c r="H587" s="292">
        <v>2652350</v>
      </c>
      <c r="I587" s="292">
        <v>2652283.91</v>
      </c>
      <c r="J587" s="293">
        <v>68.225952668810294</v>
      </c>
      <c r="K587" s="294">
        <v>99.99750824740326</v>
      </c>
    </row>
    <row r="588" spans="1:11" ht="102" customHeight="1" x14ac:dyDescent="0.3">
      <c r="A588" s="290" t="s">
        <v>360</v>
      </c>
      <c r="B588" s="291" t="s">
        <v>232</v>
      </c>
      <c r="C588" s="291" t="s">
        <v>1384</v>
      </c>
      <c r="D588" s="291" t="s">
        <v>1363</v>
      </c>
      <c r="E588" s="291" t="s">
        <v>831</v>
      </c>
      <c r="F588" s="291" t="s">
        <v>317</v>
      </c>
      <c r="G588" s="292">
        <v>3887500</v>
      </c>
      <c r="H588" s="292">
        <v>2652350</v>
      </c>
      <c r="I588" s="292">
        <v>2652283.91</v>
      </c>
      <c r="J588" s="293">
        <v>68.225952668810294</v>
      </c>
      <c r="K588" s="294">
        <v>99.99750824740326</v>
      </c>
    </row>
    <row r="589" spans="1:11" ht="79.5" customHeight="1" x14ac:dyDescent="0.3">
      <c r="A589" s="290" t="s">
        <v>1046</v>
      </c>
      <c r="B589" s="291" t="s">
        <v>232</v>
      </c>
      <c r="C589" s="291" t="s">
        <v>1384</v>
      </c>
      <c r="D589" s="291" t="s">
        <v>1363</v>
      </c>
      <c r="E589" s="291" t="s">
        <v>1047</v>
      </c>
      <c r="F589" s="291"/>
      <c r="G589" s="292">
        <v>5000000</v>
      </c>
      <c r="H589" s="292">
        <v>7180000</v>
      </c>
      <c r="I589" s="292">
        <v>5055824.45</v>
      </c>
      <c r="J589" s="293">
        <v>101.11648900000002</v>
      </c>
      <c r="K589" s="294">
        <v>70.415382311977709</v>
      </c>
    </row>
    <row r="590" spans="1:11" ht="34.5" customHeight="1" x14ac:dyDescent="0.3">
      <c r="A590" s="290" t="s">
        <v>832</v>
      </c>
      <c r="B590" s="291" t="s">
        <v>232</v>
      </c>
      <c r="C590" s="291" t="s">
        <v>1384</v>
      </c>
      <c r="D590" s="291" t="s">
        <v>1363</v>
      </c>
      <c r="E590" s="291" t="s">
        <v>833</v>
      </c>
      <c r="F590" s="291"/>
      <c r="G590" s="292">
        <v>5000000</v>
      </c>
      <c r="H590" s="292">
        <v>7180000</v>
      </c>
      <c r="I590" s="292">
        <v>5055824.45</v>
      </c>
      <c r="J590" s="293">
        <v>101.11648900000002</v>
      </c>
      <c r="K590" s="294">
        <v>70.415382311977709</v>
      </c>
    </row>
    <row r="591" spans="1:11" ht="23.25" customHeight="1" x14ac:dyDescent="0.3">
      <c r="A591" s="290" t="s">
        <v>333</v>
      </c>
      <c r="B591" s="291" t="s">
        <v>232</v>
      </c>
      <c r="C591" s="291" t="s">
        <v>1384</v>
      </c>
      <c r="D591" s="291" t="s">
        <v>1363</v>
      </c>
      <c r="E591" s="291" t="s">
        <v>833</v>
      </c>
      <c r="F591" s="291" t="s">
        <v>334</v>
      </c>
      <c r="G591" s="292">
        <v>5000000</v>
      </c>
      <c r="H591" s="292">
        <v>7180000</v>
      </c>
      <c r="I591" s="292">
        <v>5055824.45</v>
      </c>
      <c r="J591" s="293">
        <v>101.11648900000002</v>
      </c>
      <c r="K591" s="294">
        <v>70.415382311977709</v>
      </c>
    </row>
    <row r="592" spans="1:11" ht="102" customHeight="1" x14ac:dyDescent="0.3">
      <c r="A592" s="290" t="s">
        <v>360</v>
      </c>
      <c r="B592" s="291" t="s">
        <v>232</v>
      </c>
      <c r="C592" s="291" t="s">
        <v>1384</v>
      </c>
      <c r="D592" s="291" t="s">
        <v>1363</v>
      </c>
      <c r="E592" s="291" t="s">
        <v>833</v>
      </c>
      <c r="F592" s="291" t="s">
        <v>317</v>
      </c>
      <c r="G592" s="292">
        <v>5000000</v>
      </c>
      <c r="H592" s="292">
        <v>7180000</v>
      </c>
      <c r="I592" s="292">
        <v>5055824.45</v>
      </c>
      <c r="J592" s="293">
        <v>101.11648900000002</v>
      </c>
      <c r="K592" s="294">
        <v>70.415382311977709</v>
      </c>
    </row>
    <row r="593" spans="1:11" ht="15" customHeight="1" x14ac:dyDescent="0.3">
      <c r="A593" s="290" t="s">
        <v>408</v>
      </c>
      <c r="B593" s="291" t="s">
        <v>232</v>
      </c>
      <c r="C593" s="291" t="s">
        <v>1384</v>
      </c>
      <c r="D593" s="291" t="s">
        <v>1364</v>
      </c>
      <c r="E593" s="291"/>
      <c r="F593" s="291"/>
      <c r="G593" s="292">
        <v>186969830</v>
      </c>
      <c r="H593" s="292">
        <v>196094953.59999999</v>
      </c>
      <c r="I593" s="292">
        <v>105581692.7</v>
      </c>
      <c r="J593" s="293">
        <v>56.469908915251196</v>
      </c>
      <c r="K593" s="294">
        <v>53.842126358523487</v>
      </c>
    </row>
    <row r="594" spans="1:11" ht="45.75" customHeight="1" x14ac:dyDescent="0.3">
      <c r="A594" s="290" t="s">
        <v>953</v>
      </c>
      <c r="B594" s="291" t="s">
        <v>232</v>
      </c>
      <c r="C594" s="291" t="s">
        <v>1384</v>
      </c>
      <c r="D594" s="291" t="s">
        <v>1364</v>
      </c>
      <c r="E594" s="291" t="s">
        <v>357</v>
      </c>
      <c r="F594" s="291"/>
      <c r="G594" s="292">
        <v>186969830</v>
      </c>
      <c r="H594" s="292">
        <v>196094953.59999999</v>
      </c>
      <c r="I594" s="292">
        <v>105581692.7</v>
      </c>
      <c r="J594" s="293">
        <v>56.469908915251196</v>
      </c>
      <c r="K594" s="294">
        <v>53.842126358523487</v>
      </c>
    </row>
    <row r="595" spans="1:11" ht="15" customHeight="1" x14ac:dyDescent="0.3">
      <c r="A595" s="290" t="s">
        <v>1056</v>
      </c>
      <c r="B595" s="291" t="s">
        <v>232</v>
      </c>
      <c r="C595" s="291" t="s">
        <v>1384</v>
      </c>
      <c r="D595" s="291" t="s">
        <v>1364</v>
      </c>
      <c r="E595" s="291" t="s">
        <v>400</v>
      </c>
      <c r="F595" s="291"/>
      <c r="G595" s="292">
        <v>74569830</v>
      </c>
      <c r="H595" s="292">
        <v>87105403.599999994</v>
      </c>
      <c r="I595" s="292">
        <v>86980943.980000004</v>
      </c>
      <c r="J595" s="293">
        <v>116.64361308051797</v>
      </c>
      <c r="K595" s="294">
        <v>99.857116074484281</v>
      </c>
    </row>
    <row r="596" spans="1:11" ht="113.25" customHeight="1" x14ac:dyDescent="0.3">
      <c r="A596" s="290" t="s">
        <v>1057</v>
      </c>
      <c r="B596" s="291" t="s">
        <v>232</v>
      </c>
      <c r="C596" s="291" t="s">
        <v>1384</v>
      </c>
      <c r="D596" s="291" t="s">
        <v>1364</v>
      </c>
      <c r="E596" s="291" t="s">
        <v>1058</v>
      </c>
      <c r="F596" s="291"/>
      <c r="G596" s="292">
        <v>0</v>
      </c>
      <c r="H596" s="292">
        <v>12535573.6</v>
      </c>
      <c r="I596" s="292">
        <v>12531476.699999999</v>
      </c>
      <c r="J596" s="293">
        <v>0</v>
      </c>
      <c r="K596" s="294">
        <v>99.967317809852744</v>
      </c>
    </row>
    <row r="597" spans="1:11" ht="90.75" customHeight="1" x14ac:dyDescent="0.3">
      <c r="A597" s="290" t="s">
        <v>1150</v>
      </c>
      <c r="B597" s="291" t="s">
        <v>232</v>
      </c>
      <c r="C597" s="291" t="s">
        <v>1384</v>
      </c>
      <c r="D597" s="291" t="s">
        <v>1364</v>
      </c>
      <c r="E597" s="291" t="s">
        <v>1149</v>
      </c>
      <c r="F597" s="291"/>
      <c r="G597" s="292">
        <v>0</v>
      </c>
      <c r="H597" s="292">
        <v>12535573.6</v>
      </c>
      <c r="I597" s="292">
        <v>12531476.699999999</v>
      </c>
      <c r="J597" s="293">
        <v>0</v>
      </c>
      <c r="K597" s="294">
        <v>99.967317809852744</v>
      </c>
    </row>
    <row r="598" spans="1:11" ht="45.75" customHeight="1" x14ac:dyDescent="0.3">
      <c r="A598" s="290" t="s">
        <v>371</v>
      </c>
      <c r="B598" s="291" t="s">
        <v>232</v>
      </c>
      <c r="C598" s="291" t="s">
        <v>1384</v>
      </c>
      <c r="D598" s="291" t="s">
        <v>1364</v>
      </c>
      <c r="E598" s="291" t="s">
        <v>1149</v>
      </c>
      <c r="F598" s="291" t="s">
        <v>372</v>
      </c>
      <c r="G598" s="292">
        <v>0</v>
      </c>
      <c r="H598" s="292">
        <v>12535573.6</v>
      </c>
      <c r="I598" s="292">
        <v>12531476.699999999</v>
      </c>
      <c r="J598" s="293">
        <v>0</v>
      </c>
      <c r="K598" s="294">
        <v>99.967317809852744</v>
      </c>
    </row>
    <row r="599" spans="1:11" ht="15" customHeight="1" x14ac:dyDescent="0.3">
      <c r="A599" s="290" t="s">
        <v>373</v>
      </c>
      <c r="B599" s="291" t="s">
        <v>232</v>
      </c>
      <c r="C599" s="291" t="s">
        <v>1384</v>
      </c>
      <c r="D599" s="291" t="s">
        <v>1364</v>
      </c>
      <c r="E599" s="291" t="s">
        <v>1149</v>
      </c>
      <c r="F599" s="291" t="s">
        <v>374</v>
      </c>
      <c r="G599" s="292">
        <v>0</v>
      </c>
      <c r="H599" s="292">
        <v>12535573.6</v>
      </c>
      <c r="I599" s="292">
        <v>12531476.699999999</v>
      </c>
      <c r="J599" s="293">
        <v>0</v>
      </c>
      <c r="K599" s="294">
        <v>99.967317809852744</v>
      </c>
    </row>
    <row r="600" spans="1:11" ht="23.25" customHeight="1" x14ac:dyDescent="0.3">
      <c r="A600" s="290" t="s">
        <v>1574</v>
      </c>
      <c r="B600" s="291" t="s">
        <v>232</v>
      </c>
      <c r="C600" s="291" t="s">
        <v>1384</v>
      </c>
      <c r="D600" s="291" t="s">
        <v>1364</v>
      </c>
      <c r="E600" s="291" t="s">
        <v>1575</v>
      </c>
      <c r="F600" s="291"/>
      <c r="G600" s="292">
        <v>74569830</v>
      </c>
      <c r="H600" s="292">
        <v>74569830</v>
      </c>
      <c r="I600" s="292">
        <v>74449467.280000001</v>
      </c>
      <c r="J600" s="293">
        <v>99.838590593541653</v>
      </c>
      <c r="K600" s="294">
        <v>99.838590593541653</v>
      </c>
    </row>
    <row r="601" spans="1:11" ht="45.75" customHeight="1" x14ac:dyDescent="0.3">
      <c r="A601" s="290" t="s">
        <v>1576</v>
      </c>
      <c r="B601" s="291" t="s">
        <v>232</v>
      </c>
      <c r="C601" s="291" t="s">
        <v>1384</v>
      </c>
      <c r="D601" s="291" t="s">
        <v>1364</v>
      </c>
      <c r="E601" s="291" t="s">
        <v>1577</v>
      </c>
      <c r="F601" s="291"/>
      <c r="G601" s="292">
        <v>74569830</v>
      </c>
      <c r="H601" s="292">
        <v>74569830</v>
      </c>
      <c r="I601" s="292">
        <v>74449467.280000001</v>
      </c>
      <c r="J601" s="293">
        <v>99.838590593541653</v>
      </c>
      <c r="K601" s="294">
        <v>99.838590593541653</v>
      </c>
    </row>
    <row r="602" spans="1:11" ht="45.75" customHeight="1" x14ac:dyDescent="0.3">
      <c r="A602" s="290" t="s">
        <v>371</v>
      </c>
      <c r="B602" s="291" t="s">
        <v>232</v>
      </c>
      <c r="C602" s="291" t="s">
        <v>1384</v>
      </c>
      <c r="D602" s="291" t="s">
        <v>1364</v>
      </c>
      <c r="E602" s="291" t="s">
        <v>1577</v>
      </c>
      <c r="F602" s="291" t="s">
        <v>372</v>
      </c>
      <c r="G602" s="292">
        <v>74569830</v>
      </c>
      <c r="H602" s="292">
        <v>74569830</v>
      </c>
      <c r="I602" s="292">
        <v>74449467.280000001</v>
      </c>
      <c r="J602" s="293">
        <v>99.838590593541653</v>
      </c>
      <c r="K602" s="294">
        <v>99.838590593541653</v>
      </c>
    </row>
    <row r="603" spans="1:11" ht="15" customHeight="1" x14ac:dyDescent="0.3">
      <c r="A603" s="290" t="s">
        <v>373</v>
      </c>
      <c r="B603" s="291" t="s">
        <v>232</v>
      </c>
      <c r="C603" s="291" t="s">
        <v>1384</v>
      </c>
      <c r="D603" s="291" t="s">
        <v>1364</v>
      </c>
      <c r="E603" s="291" t="s">
        <v>1577</v>
      </c>
      <c r="F603" s="291" t="s">
        <v>374</v>
      </c>
      <c r="G603" s="292">
        <v>74569830</v>
      </c>
      <c r="H603" s="292">
        <v>74569830</v>
      </c>
      <c r="I603" s="292">
        <v>74449467.280000001</v>
      </c>
      <c r="J603" s="293">
        <v>99.838590593541653</v>
      </c>
      <c r="K603" s="294">
        <v>99.838590593541653</v>
      </c>
    </row>
    <row r="604" spans="1:11" ht="23.25" customHeight="1" x14ac:dyDescent="0.3">
      <c r="A604" s="290" t="s">
        <v>1048</v>
      </c>
      <c r="B604" s="291" t="s">
        <v>232</v>
      </c>
      <c r="C604" s="291" t="s">
        <v>1384</v>
      </c>
      <c r="D604" s="291" t="s">
        <v>1364</v>
      </c>
      <c r="E604" s="291" t="s">
        <v>358</v>
      </c>
      <c r="F604" s="291"/>
      <c r="G604" s="292">
        <v>103400000</v>
      </c>
      <c r="H604" s="292">
        <v>96782883</v>
      </c>
      <c r="I604" s="292">
        <v>6454682.7199999997</v>
      </c>
      <c r="J604" s="293">
        <v>6.2424397678916828</v>
      </c>
      <c r="K604" s="294">
        <v>6.6692399729402565</v>
      </c>
    </row>
    <row r="605" spans="1:11" ht="124.5" customHeight="1" x14ac:dyDescent="0.3">
      <c r="A605" s="290" t="s">
        <v>1049</v>
      </c>
      <c r="B605" s="291" t="s">
        <v>232</v>
      </c>
      <c r="C605" s="291" t="s">
        <v>1384</v>
      </c>
      <c r="D605" s="291" t="s">
        <v>1364</v>
      </c>
      <c r="E605" s="291" t="s">
        <v>359</v>
      </c>
      <c r="F605" s="291"/>
      <c r="G605" s="292">
        <v>89900000</v>
      </c>
      <c r="H605" s="292">
        <v>90328200</v>
      </c>
      <c r="I605" s="292">
        <v>0</v>
      </c>
      <c r="J605" s="293">
        <v>0</v>
      </c>
      <c r="K605" s="294">
        <v>0</v>
      </c>
    </row>
    <row r="606" spans="1:11" ht="102" customHeight="1" x14ac:dyDescent="0.3">
      <c r="A606" s="290" t="s">
        <v>834</v>
      </c>
      <c r="B606" s="291" t="s">
        <v>232</v>
      </c>
      <c r="C606" s="291" t="s">
        <v>1384</v>
      </c>
      <c r="D606" s="291" t="s">
        <v>1364</v>
      </c>
      <c r="E606" s="291" t="s">
        <v>835</v>
      </c>
      <c r="F606" s="291"/>
      <c r="G606" s="292">
        <v>89900000</v>
      </c>
      <c r="H606" s="292">
        <v>90328200</v>
      </c>
      <c r="I606" s="292">
        <v>0</v>
      </c>
      <c r="J606" s="293">
        <v>0</v>
      </c>
      <c r="K606" s="294">
        <v>0</v>
      </c>
    </row>
    <row r="607" spans="1:11" ht="45.75" customHeight="1" x14ac:dyDescent="0.3">
      <c r="A607" s="290" t="s">
        <v>329</v>
      </c>
      <c r="B607" s="291" t="s">
        <v>232</v>
      </c>
      <c r="C607" s="291" t="s">
        <v>1384</v>
      </c>
      <c r="D607" s="291" t="s">
        <v>1364</v>
      </c>
      <c r="E607" s="291" t="s">
        <v>835</v>
      </c>
      <c r="F607" s="291" t="s">
        <v>330</v>
      </c>
      <c r="G607" s="292">
        <v>89900000</v>
      </c>
      <c r="H607" s="292">
        <v>90328200</v>
      </c>
      <c r="I607" s="292">
        <v>0</v>
      </c>
      <c r="J607" s="293">
        <v>0</v>
      </c>
      <c r="K607" s="294">
        <v>0</v>
      </c>
    </row>
    <row r="608" spans="1:11" ht="45.75" customHeight="1" x14ac:dyDescent="0.3">
      <c r="A608" s="290" t="s">
        <v>331</v>
      </c>
      <c r="B608" s="291" t="s">
        <v>232</v>
      </c>
      <c r="C608" s="291" t="s">
        <v>1384</v>
      </c>
      <c r="D608" s="291" t="s">
        <v>1364</v>
      </c>
      <c r="E608" s="291" t="s">
        <v>835</v>
      </c>
      <c r="F608" s="291" t="s">
        <v>332</v>
      </c>
      <c r="G608" s="292">
        <v>89900000</v>
      </c>
      <c r="H608" s="292">
        <v>90328200</v>
      </c>
      <c r="I608" s="292">
        <v>0</v>
      </c>
      <c r="J608" s="293">
        <v>0</v>
      </c>
      <c r="K608" s="294">
        <v>0</v>
      </c>
    </row>
    <row r="609" spans="1:11" ht="113.25" customHeight="1" x14ac:dyDescent="0.3">
      <c r="A609" s="290" t="s">
        <v>1050</v>
      </c>
      <c r="B609" s="291" t="s">
        <v>232</v>
      </c>
      <c r="C609" s="291" t="s">
        <v>1384</v>
      </c>
      <c r="D609" s="291" t="s">
        <v>1364</v>
      </c>
      <c r="E609" s="291" t="s">
        <v>1051</v>
      </c>
      <c r="F609" s="291"/>
      <c r="G609" s="292">
        <v>13500000</v>
      </c>
      <c r="H609" s="292">
        <v>6454683</v>
      </c>
      <c r="I609" s="292">
        <v>6454682.7199999997</v>
      </c>
      <c r="J609" s="293">
        <v>47.81246459259259</v>
      </c>
      <c r="K609" s="294">
        <v>99.999995662064265</v>
      </c>
    </row>
    <row r="610" spans="1:11" ht="147" customHeight="1" x14ac:dyDescent="0.3">
      <c r="A610" s="290" t="s">
        <v>1578</v>
      </c>
      <c r="B610" s="291" t="s">
        <v>232</v>
      </c>
      <c r="C610" s="291" t="s">
        <v>1384</v>
      </c>
      <c r="D610" s="291" t="s">
        <v>1364</v>
      </c>
      <c r="E610" s="291" t="s">
        <v>1579</v>
      </c>
      <c r="F610" s="291"/>
      <c r="G610" s="292">
        <v>13500000</v>
      </c>
      <c r="H610" s="292">
        <v>6454683</v>
      </c>
      <c r="I610" s="292">
        <v>6454682.7199999997</v>
      </c>
      <c r="J610" s="293">
        <v>47.81246459259259</v>
      </c>
      <c r="K610" s="294">
        <v>99.999995662064265</v>
      </c>
    </row>
    <row r="611" spans="1:11" ht="45.75" customHeight="1" x14ac:dyDescent="0.3">
      <c r="A611" s="290" t="s">
        <v>371</v>
      </c>
      <c r="B611" s="291" t="s">
        <v>232</v>
      </c>
      <c r="C611" s="291" t="s">
        <v>1384</v>
      </c>
      <c r="D611" s="291" t="s">
        <v>1364</v>
      </c>
      <c r="E611" s="291" t="s">
        <v>1579</v>
      </c>
      <c r="F611" s="291" t="s">
        <v>372</v>
      </c>
      <c r="G611" s="292">
        <v>13500000</v>
      </c>
      <c r="H611" s="292">
        <v>6454683</v>
      </c>
      <c r="I611" s="292">
        <v>6454682.7199999997</v>
      </c>
      <c r="J611" s="293">
        <v>47.81246459259259</v>
      </c>
      <c r="K611" s="294">
        <v>99.999995662064265</v>
      </c>
    </row>
    <row r="612" spans="1:11" ht="15" customHeight="1" x14ac:dyDescent="0.3">
      <c r="A612" s="290" t="s">
        <v>373</v>
      </c>
      <c r="B612" s="291" t="s">
        <v>232</v>
      </c>
      <c r="C612" s="291" t="s">
        <v>1384</v>
      </c>
      <c r="D612" s="291" t="s">
        <v>1364</v>
      </c>
      <c r="E612" s="291" t="s">
        <v>1579</v>
      </c>
      <c r="F612" s="291" t="s">
        <v>374</v>
      </c>
      <c r="G612" s="292">
        <v>13500000</v>
      </c>
      <c r="H612" s="292">
        <v>6454683</v>
      </c>
      <c r="I612" s="292">
        <v>6454682.7199999997</v>
      </c>
      <c r="J612" s="293">
        <v>47.81246459259259</v>
      </c>
      <c r="K612" s="294">
        <v>99.999995662064265</v>
      </c>
    </row>
    <row r="613" spans="1:11" ht="45.75" customHeight="1" x14ac:dyDescent="0.3">
      <c r="A613" s="290" t="s">
        <v>1052</v>
      </c>
      <c r="B613" s="291" t="s">
        <v>232</v>
      </c>
      <c r="C613" s="291" t="s">
        <v>1384</v>
      </c>
      <c r="D613" s="291" t="s">
        <v>1364</v>
      </c>
      <c r="E613" s="291" t="s">
        <v>1053</v>
      </c>
      <c r="F613" s="291"/>
      <c r="G613" s="292">
        <v>9000000</v>
      </c>
      <c r="H613" s="292">
        <v>12206667</v>
      </c>
      <c r="I613" s="292">
        <v>12146066</v>
      </c>
      <c r="J613" s="293">
        <v>134.95628888888888</v>
      </c>
      <c r="K613" s="294">
        <v>99.503541794004875</v>
      </c>
    </row>
    <row r="614" spans="1:11" ht="68.25" customHeight="1" x14ac:dyDescent="0.3">
      <c r="A614" s="290" t="s">
        <v>1054</v>
      </c>
      <c r="B614" s="291" t="s">
        <v>232</v>
      </c>
      <c r="C614" s="291" t="s">
        <v>1384</v>
      </c>
      <c r="D614" s="291" t="s">
        <v>1364</v>
      </c>
      <c r="E614" s="291" t="s">
        <v>1055</v>
      </c>
      <c r="F614" s="291"/>
      <c r="G614" s="292">
        <v>9000000</v>
      </c>
      <c r="H614" s="292">
        <v>3000000</v>
      </c>
      <c r="I614" s="292">
        <v>3000000</v>
      </c>
      <c r="J614" s="293">
        <v>33.333333333333329</v>
      </c>
      <c r="K614" s="294">
        <v>100</v>
      </c>
    </row>
    <row r="615" spans="1:11" ht="34.5" customHeight="1" x14ac:dyDescent="0.3">
      <c r="A615" s="290" t="s">
        <v>836</v>
      </c>
      <c r="B615" s="291" t="s">
        <v>232</v>
      </c>
      <c r="C615" s="291" t="s">
        <v>1384</v>
      </c>
      <c r="D615" s="291" t="s">
        <v>1364</v>
      </c>
      <c r="E615" s="291" t="s">
        <v>837</v>
      </c>
      <c r="F615" s="291"/>
      <c r="G615" s="292">
        <v>9000000</v>
      </c>
      <c r="H615" s="292">
        <v>3000000</v>
      </c>
      <c r="I615" s="292">
        <v>3000000</v>
      </c>
      <c r="J615" s="293">
        <v>33.333333333333329</v>
      </c>
      <c r="K615" s="294">
        <v>100</v>
      </c>
    </row>
    <row r="616" spans="1:11" ht="23.25" customHeight="1" x14ac:dyDescent="0.3">
      <c r="A616" s="290" t="s">
        <v>333</v>
      </c>
      <c r="B616" s="291" t="s">
        <v>232</v>
      </c>
      <c r="C616" s="291" t="s">
        <v>1384</v>
      </c>
      <c r="D616" s="291" t="s">
        <v>1364</v>
      </c>
      <c r="E616" s="291" t="s">
        <v>837</v>
      </c>
      <c r="F616" s="291" t="s">
        <v>334</v>
      </c>
      <c r="G616" s="292">
        <v>9000000</v>
      </c>
      <c r="H616" s="292">
        <v>3000000</v>
      </c>
      <c r="I616" s="292">
        <v>3000000</v>
      </c>
      <c r="J616" s="293">
        <v>33.333333333333329</v>
      </c>
      <c r="K616" s="294">
        <v>100</v>
      </c>
    </row>
    <row r="617" spans="1:11" ht="102" customHeight="1" x14ac:dyDescent="0.3">
      <c r="A617" s="290" t="s">
        <v>360</v>
      </c>
      <c r="B617" s="291" t="s">
        <v>232</v>
      </c>
      <c r="C617" s="291" t="s">
        <v>1384</v>
      </c>
      <c r="D617" s="291" t="s">
        <v>1364</v>
      </c>
      <c r="E617" s="291" t="s">
        <v>837</v>
      </c>
      <c r="F617" s="291" t="s">
        <v>317</v>
      </c>
      <c r="G617" s="292">
        <v>9000000</v>
      </c>
      <c r="H617" s="292">
        <v>3000000</v>
      </c>
      <c r="I617" s="292">
        <v>3000000</v>
      </c>
      <c r="J617" s="293">
        <v>33.333333333333329</v>
      </c>
      <c r="K617" s="294">
        <v>100</v>
      </c>
    </row>
    <row r="618" spans="1:11" ht="124.5" customHeight="1" x14ac:dyDescent="0.3">
      <c r="A618" s="290" t="s">
        <v>1148</v>
      </c>
      <c r="B618" s="291" t="s">
        <v>232</v>
      </c>
      <c r="C618" s="291" t="s">
        <v>1384</v>
      </c>
      <c r="D618" s="291" t="s">
        <v>1364</v>
      </c>
      <c r="E618" s="291" t="s">
        <v>1147</v>
      </c>
      <c r="F618" s="291"/>
      <c r="G618" s="292">
        <v>0</v>
      </c>
      <c r="H618" s="292">
        <v>9206667</v>
      </c>
      <c r="I618" s="292">
        <v>9146066</v>
      </c>
      <c r="J618" s="293">
        <v>0</v>
      </c>
      <c r="K618" s="294">
        <v>99.341770480022802</v>
      </c>
    </row>
    <row r="619" spans="1:11" ht="68.25" customHeight="1" x14ac:dyDescent="0.3">
      <c r="A619" s="290" t="s">
        <v>838</v>
      </c>
      <c r="B619" s="291" t="s">
        <v>232</v>
      </c>
      <c r="C619" s="291" t="s">
        <v>1384</v>
      </c>
      <c r="D619" s="291" t="s">
        <v>1364</v>
      </c>
      <c r="E619" s="291" t="s">
        <v>1146</v>
      </c>
      <c r="F619" s="291"/>
      <c r="G619" s="292">
        <v>0</v>
      </c>
      <c r="H619" s="292">
        <v>9206667</v>
      </c>
      <c r="I619" s="292">
        <v>9146066</v>
      </c>
      <c r="J619" s="293">
        <v>0</v>
      </c>
      <c r="K619" s="294">
        <v>99.341770480022802</v>
      </c>
    </row>
    <row r="620" spans="1:11" ht="45.75" customHeight="1" x14ac:dyDescent="0.3">
      <c r="A620" s="290" t="s">
        <v>329</v>
      </c>
      <c r="B620" s="291" t="s">
        <v>232</v>
      </c>
      <c r="C620" s="291" t="s">
        <v>1384</v>
      </c>
      <c r="D620" s="291" t="s">
        <v>1364</v>
      </c>
      <c r="E620" s="291" t="s">
        <v>1146</v>
      </c>
      <c r="F620" s="291" t="s">
        <v>330</v>
      </c>
      <c r="G620" s="292">
        <v>0</v>
      </c>
      <c r="H620" s="292">
        <v>9206667</v>
      </c>
      <c r="I620" s="292">
        <v>9146066</v>
      </c>
      <c r="J620" s="293">
        <v>0</v>
      </c>
      <c r="K620" s="294">
        <v>99.341770480022802</v>
      </c>
    </row>
    <row r="621" spans="1:11" ht="45.75" customHeight="1" x14ac:dyDescent="0.3">
      <c r="A621" s="290" t="s">
        <v>331</v>
      </c>
      <c r="B621" s="291" t="s">
        <v>232</v>
      </c>
      <c r="C621" s="291" t="s">
        <v>1384</v>
      </c>
      <c r="D621" s="291" t="s">
        <v>1364</v>
      </c>
      <c r="E621" s="291" t="s">
        <v>1146</v>
      </c>
      <c r="F621" s="291" t="s">
        <v>332</v>
      </c>
      <c r="G621" s="292">
        <v>0</v>
      </c>
      <c r="H621" s="292">
        <v>9206667</v>
      </c>
      <c r="I621" s="292">
        <v>9146066</v>
      </c>
      <c r="J621" s="293">
        <v>0</v>
      </c>
      <c r="K621" s="294">
        <v>99.341770480022802</v>
      </c>
    </row>
    <row r="622" spans="1:11" ht="15" customHeight="1" x14ac:dyDescent="0.3">
      <c r="A622" s="290" t="s">
        <v>415</v>
      </c>
      <c r="B622" s="291" t="s">
        <v>232</v>
      </c>
      <c r="C622" s="291" t="s">
        <v>1384</v>
      </c>
      <c r="D622" s="291" t="s">
        <v>1365</v>
      </c>
      <c r="E622" s="291"/>
      <c r="F622" s="291"/>
      <c r="G622" s="292">
        <v>1141546820</v>
      </c>
      <c r="H622" s="292">
        <v>1299588860</v>
      </c>
      <c r="I622" s="292">
        <v>1253100176.71</v>
      </c>
      <c r="J622" s="293">
        <v>109.77212276847305</v>
      </c>
      <c r="K622" s="294">
        <v>96.422816113551477</v>
      </c>
    </row>
    <row r="623" spans="1:11" ht="34.5" customHeight="1" x14ac:dyDescent="0.3">
      <c r="A623" s="290" t="s">
        <v>1016</v>
      </c>
      <c r="B623" s="291" t="s">
        <v>232</v>
      </c>
      <c r="C623" s="291" t="s">
        <v>1384</v>
      </c>
      <c r="D623" s="291" t="s">
        <v>1365</v>
      </c>
      <c r="E623" s="291" t="s">
        <v>420</v>
      </c>
      <c r="F623" s="291"/>
      <c r="G623" s="292">
        <v>4000000</v>
      </c>
      <c r="H623" s="292">
        <v>3325000</v>
      </c>
      <c r="I623" s="292">
        <v>3324294.96</v>
      </c>
      <c r="J623" s="293">
        <v>83.107374000000007</v>
      </c>
      <c r="K623" s="294">
        <v>99.978795789473679</v>
      </c>
    </row>
    <row r="624" spans="1:11" ht="45.75" customHeight="1" x14ac:dyDescent="0.3">
      <c r="A624" s="290" t="s">
        <v>1065</v>
      </c>
      <c r="B624" s="291" t="s">
        <v>232</v>
      </c>
      <c r="C624" s="291" t="s">
        <v>1384</v>
      </c>
      <c r="D624" s="291" t="s">
        <v>1365</v>
      </c>
      <c r="E624" s="291" t="s">
        <v>421</v>
      </c>
      <c r="F624" s="291"/>
      <c r="G624" s="292">
        <v>4000000</v>
      </c>
      <c r="H624" s="292">
        <v>3325000</v>
      </c>
      <c r="I624" s="292">
        <v>3324294.96</v>
      </c>
      <c r="J624" s="293">
        <v>83.107374000000007</v>
      </c>
      <c r="K624" s="294">
        <v>99.978795789473679</v>
      </c>
    </row>
    <row r="625" spans="1:11" ht="57" customHeight="1" x14ac:dyDescent="0.3">
      <c r="A625" s="290" t="s">
        <v>1580</v>
      </c>
      <c r="B625" s="291" t="s">
        <v>232</v>
      </c>
      <c r="C625" s="291" t="s">
        <v>1384</v>
      </c>
      <c r="D625" s="291" t="s">
        <v>1365</v>
      </c>
      <c r="E625" s="291" t="s">
        <v>422</v>
      </c>
      <c r="F625" s="291"/>
      <c r="G625" s="292">
        <v>4000000</v>
      </c>
      <c r="H625" s="292">
        <v>3325000</v>
      </c>
      <c r="I625" s="292">
        <v>3324294.96</v>
      </c>
      <c r="J625" s="293">
        <v>83.107374000000007</v>
      </c>
      <c r="K625" s="294">
        <v>99.978795789473679</v>
      </c>
    </row>
    <row r="626" spans="1:11" ht="34.5" customHeight="1" x14ac:dyDescent="0.3">
      <c r="A626" s="290" t="s">
        <v>1404</v>
      </c>
      <c r="B626" s="291" t="s">
        <v>232</v>
      </c>
      <c r="C626" s="291" t="s">
        <v>1384</v>
      </c>
      <c r="D626" s="291" t="s">
        <v>1365</v>
      </c>
      <c r="E626" s="291" t="s">
        <v>1405</v>
      </c>
      <c r="F626" s="291"/>
      <c r="G626" s="292">
        <v>4000000</v>
      </c>
      <c r="H626" s="292">
        <v>3325000</v>
      </c>
      <c r="I626" s="292">
        <v>3324294.96</v>
      </c>
      <c r="J626" s="293">
        <v>83.107374000000007</v>
      </c>
      <c r="K626" s="294">
        <v>99.978795789473679</v>
      </c>
    </row>
    <row r="627" spans="1:11" ht="45.75" customHeight="1" x14ac:dyDescent="0.3">
      <c r="A627" s="290" t="s">
        <v>329</v>
      </c>
      <c r="B627" s="291" t="s">
        <v>232</v>
      </c>
      <c r="C627" s="291" t="s">
        <v>1384</v>
      </c>
      <c r="D627" s="291" t="s">
        <v>1365</v>
      </c>
      <c r="E627" s="291" t="s">
        <v>1405</v>
      </c>
      <c r="F627" s="291" t="s">
        <v>330</v>
      </c>
      <c r="G627" s="292">
        <v>4000000</v>
      </c>
      <c r="H627" s="292">
        <v>3325000</v>
      </c>
      <c r="I627" s="292">
        <v>3324294.96</v>
      </c>
      <c r="J627" s="293">
        <v>83.107374000000007</v>
      </c>
      <c r="K627" s="294">
        <v>99.978795789473679</v>
      </c>
    </row>
    <row r="628" spans="1:11" ht="45.75" customHeight="1" x14ac:dyDescent="0.3">
      <c r="A628" s="290" t="s">
        <v>331</v>
      </c>
      <c r="B628" s="291" t="s">
        <v>232</v>
      </c>
      <c r="C628" s="291" t="s">
        <v>1384</v>
      </c>
      <c r="D628" s="291" t="s">
        <v>1365</v>
      </c>
      <c r="E628" s="291" t="s">
        <v>1405</v>
      </c>
      <c r="F628" s="291" t="s">
        <v>332</v>
      </c>
      <c r="G628" s="292">
        <v>4000000</v>
      </c>
      <c r="H628" s="292">
        <v>3325000</v>
      </c>
      <c r="I628" s="292">
        <v>3324294.96</v>
      </c>
      <c r="J628" s="293">
        <v>83.107374000000007</v>
      </c>
      <c r="K628" s="294">
        <v>99.978795789473679</v>
      </c>
    </row>
    <row r="629" spans="1:11" ht="34.5" customHeight="1" x14ac:dyDescent="0.3">
      <c r="A629" s="290" t="s">
        <v>1066</v>
      </c>
      <c r="B629" s="291" t="s">
        <v>232</v>
      </c>
      <c r="C629" s="291" t="s">
        <v>1384</v>
      </c>
      <c r="D629" s="291" t="s">
        <v>1365</v>
      </c>
      <c r="E629" s="291" t="s">
        <v>351</v>
      </c>
      <c r="F629" s="291"/>
      <c r="G629" s="292">
        <v>25612700</v>
      </c>
      <c r="H629" s="292">
        <v>65059600</v>
      </c>
      <c r="I629" s="292">
        <v>65059600</v>
      </c>
      <c r="J629" s="293">
        <v>254.01304821436241</v>
      </c>
      <c r="K629" s="294">
        <v>100</v>
      </c>
    </row>
    <row r="630" spans="1:11" ht="57" customHeight="1" x14ac:dyDescent="0.3">
      <c r="A630" s="290" t="s">
        <v>1138</v>
      </c>
      <c r="B630" s="291" t="s">
        <v>232</v>
      </c>
      <c r="C630" s="291" t="s">
        <v>1384</v>
      </c>
      <c r="D630" s="291" t="s">
        <v>1365</v>
      </c>
      <c r="E630" s="291" t="s">
        <v>383</v>
      </c>
      <c r="F630" s="291"/>
      <c r="G630" s="292">
        <v>25612700</v>
      </c>
      <c r="H630" s="292">
        <v>65059600</v>
      </c>
      <c r="I630" s="292">
        <v>65059600</v>
      </c>
      <c r="J630" s="293">
        <v>254.01304821436241</v>
      </c>
      <c r="K630" s="294">
        <v>100</v>
      </c>
    </row>
    <row r="631" spans="1:11" ht="57" customHeight="1" x14ac:dyDescent="0.3">
      <c r="A631" s="290" t="s">
        <v>1581</v>
      </c>
      <c r="B631" s="291" t="s">
        <v>232</v>
      </c>
      <c r="C631" s="291" t="s">
        <v>1384</v>
      </c>
      <c r="D631" s="291" t="s">
        <v>1365</v>
      </c>
      <c r="E631" s="291" t="s">
        <v>1406</v>
      </c>
      <c r="F631" s="291"/>
      <c r="G631" s="292">
        <v>25612700</v>
      </c>
      <c r="H631" s="292">
        <v>65059600</v>
      </c>
      <c r="I631" s="292">
        <v>65059600</v>
      </c>
      <c r="J631" s="293">
        <v>254.01304821436241</v>
      </c>
      <c r="K631" s="294">
        <v>100</v>
      </c>
    </row>
    <row r="632" spans="1:11" ht="45.75" customHeight="1" x14ac:dyDescent="0.3">
      <c r="A632" s="290" t="s">
        <v>1407</v>
      </c>
      <c r="B632" s="291" t="s">
        <v>232</v>
      </c>
      <c r="C632" s="291" t="s">
        <v>1384</v>
      </c>
      <c r="D632" s="291" t="s">
        <v>1365</v>
      </c>
      <c r="E632" s="291" t="s">
        <v>1408</v>
      </c>
      <c r="F632" s="291"/>
      <c r="G632" s="292">
        <v>25612700</v>
      </c>
      <c r="H632" s="292">
        <v>65059600</v>
      </c>
      <c r="I632" s="292">
        <v>65059600</v>
      </c>
      <c r="J632" s="293">
        <v>254.01304821436241</v>
      </c>
      <c r="K632" s="294">
        <v>100</v>
      </c>
    </row>
    <row r="633" spans="1:11" ht="57" customHeight="1" x14ac:dyDescent="0.3">
      <c r="A633" s="290" t="s">
        <v>361</v>
      </c>
      <c r="B633" s="291" t="s">
        <v>232</v>
      </c>
      <c r="C633" s="291" t="s">
        <v>1384</v>
      </c>
      <c r="D633" s="291" t="s">
        <v>1365</v>
      </c>
      <c r="E633" s="291" t="s">
        <v>1408</v>
      </c>
      <c r="F633" s="291" t="s">
        <v>362</v>
      </c>
      <c r="G633" s="292">
        <v>25612700</v>
      </c>
      <c r="H633" s="292">
        <v>65059600</v>
      </c>
      <c r="I633" s="292">
        <v>65059600</v>
      </c>
      <c r="J633" s="293">
        <v>254.01304821436241</v>
      </c>
      <c r="K633" s="294">
        <v>100</v>
      </c>
    </row>
    <row r="634" spans="1:11" ht="23.25" customHeight="1" x14ac:dyDescent="0.3">
      <c r="A634" s="290" t="s">
        <v>363</v>
      </c>
      <c r="B634" s="291" t="s">
        <v>232</v>
      </c>
      <c r="C634" s="291" t="s">
        <v>1384</v>
      </c>
      <c r="D634" s="291" t="s">
        <v>1365</v>
      </c>
      <c r="E634" s="291" t="s">
        <v>1408</v>
      </c>
      <c r="F634" s="291" t="s">
        <v>364</v>
      </c>
      <c r="G634" s="292">
        <v>25612700</v>
      </c>
      <c r="H634" s="292">
        <v>65059600</v>
      </c>
      <c r="I634" s="292">
        <v>65059600</v>
      </c>
      <c r="J634" s="293">
        <v>254.01304821436241</v>
      </c>
      <c r="K634" s="294">
        <v>100</v>
      </c>
    </row>
    <row r="635" spans="1:11" ht="57" customHeight="1" x14ac:dyDescent="0.3">
      <c r="A635" s="290" t="s">
        <v>998</v>
      </c>
      <c r="B635" s="291" t="s">
        <v>232</v>
      </c>
      <c r="C635" s="291" t="s">
        <v>1384</v>
      </c>
      <c r="D635" s="291" t="s">
        <v>1365</v>
      </c>
      <c r="E635" s="291" t="s">
        <v>471</v>
      </c>
      <c r="F635" s="291"/>
      <c r="G635" s="292">
        <v>74113300</v>
      </c>
      <c r="H635" s="292">
        <v>79080583</v>
      </c>
      <c r="I635" s="292">
        <v>75721158.609999999</v>
      </c>
      <c r="J635" s="293">
        <v>102.16946028580564</v>
      </c>
      <c r="K635" s="294">
        <v>95.75189728937633</v>
      </c>
    </row>
    <row r="636" spans="1:11" ht="34.5" customHeight="1" x14ac:dyDescent="0.3">
      <c r="A636" s="290" t="s">
        <v>1005</v>
      </c>
      <c r="B636" s="291" t="s">
        <v>232</v>
      </c>
      <c r="C636" s="291" t="s">
        <v>1384</v>
      </c>
      <c r="D636" s="291" t="s">
        <v>1365</v>
      </c>
      <c r="E636" s="291" t="s">
        <v>472</v>
      </c>
      <c r="F636" s="291"/>
      <c r="G636" s="292">
        <v>74113300</v>
      </c>
      <c r="H636" s="292">
        <v>79080583</v>
      </c>
      <c r="I636" s="292">
        <v>75721158.609999999</v>
      </c>
      <c r="J636" s="293">
        <v>102.16946028580564</v>
      </c>
      <c r="K636" s="294">
        <v>95.75189728937633</v>
      </c>
    </row>
    <row r="637" spans="1:11" ht="45.75" customHeight="1" x14ac:dyDescent="0.3">
      <c r="A637" s="290" t="s">
        <v>1039</v>
      </c>
      <c r="B637" s="291" t="s">
        <v>232</v>
      </c>
      <c r="C637" s="291" t="s">
        <v>1384</v>
      </c>
      <c r="D637" s="291" t="s">
        <v>1365</v>
      </c>
      <c r="E637" s="291" t="s">
        <v>1040</v>
      </c>
      <c r="F637" s="291"/>
      <c r="G637" s="292">
        <v>74113300</v>
      </c>
      <c r="H637" s="292">
        <v>79080583</v>
      </c>
      <c r="I637" s="292">
        <v>75721158.609999999</v>
      </c>
      <c r="J637" s="293">
        <v>102.16946028580564</v>
      </c>
      <c r="K637" s="294">
        <v>95.75189728937633</v>
      </c>
    </row>
    <row r="638" spans="1:11" ht="23.25" customHeight="1" x14ac:dyDescent="0.3">
      <c r="A638" s="290" t="s">
        <v>839</v>
      </c>
      <c r="B638" s="291" t="s">
        <v>232</v>
      </c>
      <c r="C638" s="291" t="s">
        <v>1384</v>
      </c>
      <c r="D638" s="291" t="s">
        <v>1365</v>
      </c>
      <c r="E638" s="291" t="s">
        <v>840</v>
      </c>
      <c r="F638" s="291"/>
      <c r="G638" s="292">
        <v>12173500</v>
      </c>
      <c r="H638" s="292">
        <v>13158326</v>
      </c>
      <c r="I638" s="292">
        <v>12930466.49</v>
      </c>
      <c r="J638" s="293">
        <v>106.21814999794637</v>
      </c>
      <c r="K638" s="294">
        <v>98.268324481396803</v>
      </c>
    </row>
    <row r="639" spans="1:11" ht="45.75" customHeight="1" x14ac:dyDescent="0.3">
      <c r="A639" s="290" t="s">
        <v>329</v>
      </c>
      <c r="B639" s="291" t="s">
        <v>232</v>
      </c>
      <c r="C639" s="291" t="s">
        <v>1384</v>
      </c>
      <c r="D639" s="291" t="s">
        <v>1365</v>
      </c>
      <c r="E639" s="291" t="s">
        <v>840</v>
      </c>
      <c r="F639" s="291" t="s">
        <v>330</v>
      </c>
      <c r="G639" s="292">
        <v>12173500</v>
      </c>
      <c r="H639" s="292">
        <v>13158326</v>
      </c>
      <c r="I639" s="292">
        <v>12930466.49</v>
      </c>
      <c r="J639" s="293">
        <v>106.21814999794637</v>
      </c>
      <c r="K639" s="294">
        <v>98.268324481396803</v>
      </c>
    </row>
    <row r="640" spans="1:11" ht="45.75" customHeight="1" x14ac:dyDescent="0.3">
      <c r="A640" s="290" t="s">
        <v>331</v>
      </c>
      <c r="B640" s="291" t="s">
        <v>232</v>
      </c>
      <c r="C640" s="291" t="s">
        <v>1384</v>
      </c>
      <c r="D640" s="291" t="s">
        <v>1365</v>
      </c>
      <c r="E640" s="291" t="s">
        <v>840</v>
      </c>
      <c r="F640" s="291" t="s">
        <v>332</v>
      </c>
      <c r="G640" s="292">
        <v>12173500</v>
      </c>
      <c r="H640" s="292">
        <v>13158326</v>
      </c>
      <c r="I640" s="292">
        <v>12930466.49</v>
      </c>
      <c r="J640" s="293">
        <v>106.21814999794637</v>
      </c>
      <c r="K640" s="294">
        <v>98.268324481396803</v>
      </c>
    </row>
    <row r="641" spans="1:11" ht="57" customHeight="1" x14ac:dyDescent="0.3">
      <c r="A641" s="290" t="s">
        <v>841</v>
      </c>
      <c r="B641" s="291" t="s">
        <v>232</v>
      </c>
      <c r="C641" s="291" t="s">
        <v>1384</v>
      </c>
      <c r="D641" s="291" t="s">
        <v>1365</v>
      </c>
      <c r="E641" s="291" t="s">
        <v>842</v>
      </c>
      <c r="F641" s="291"/>
      <c r="G641" s="292">
        <v>61939800</v>
      </c>
      <c r="H641" s="292">
        <v>65922257</v>
      </c>
      <c r="I641" s="292">
        <v>62790692.119999997</v>
      </c>
      <c r="J641" s="293">
        <v>101.37374050287538</v>
      </c>
      <c r="K641" s="294">
        <v>95.249609126702069</v>
      </c>
    </row>
    <row r="642" spans="1:11" ht="113.25" customHeight="1" x14ac:dyDescent="0.3">
      <c r="A642" s="290" t="s">
        <v>326</v>
      </c>
      <c r="B642" s="291" t="s">
        <v>232</v>
      </c>
      <c r="C642" s="291" t="s">
        <v>1384</v>
      </c>
      <c r="D642" s="291" t="s">
        <v>1365</v>
      </c>
      <c r="E642" s="291" t="s">
        <v>842</v>
      </c>
      <c r="F642" s="291" t="s">
        <v>249</v>
      </c>
      <c r="G642" s="292">
        <v>50562500</v>
      </c>
      <c r="H642" s="292">
        <v>52386957</v>
      </c>
      <c r="I642" s="292">
        <v>51496123.630000003</v>
      </c>
      <c r="J642" s="293">
        <v>101.84647442274412</v>
      </c>
      <c r="K642" s="294">
        <v>98.299513044821452</v>
      </c>
    </row>
    <row r="643" spans="1:11" ht="34.5" customHeight="1" x14ac:dyDescent="0.3">
      <c r="A643" s="290" t="s">
        <v>369</v>
      </c>
      <c r="B643" s="291" t="s">
        <v>232</v>
      </c>
      <c r="C643" s="291" t="s">
        <v>1384</v>
      </c>
      <c r="D643" s="291" t="s">
        <v>1365</v>
      </c>
      <c r="E643" s="291" t="s">
        <v>842</v>
      </c>
      <c r="F643" s="291" t="s">
        <v>370</v>
      </c>
      <c r="G643" s="292">
        <v>50562500</v>
      </c>
      <c r="H643" s="292">
        <v>52386957</v>
      </c>
      <c r="I643" s="292">
        <v>51496123.630000003</v>
      </c>
      <c r="J643" s="293">
        <v>101.84647442274412</v>
      </c>
      <c r="K643" s="294">
        <v>98.299513044821452</v>
      </c>
    </row>
    <row r="644" spans="1:11" ht="45.75" customHeight="1" x14ac:dyDescent="0.3">
      <c r="A644" s="290" t="s">
        <v>329</v>
      </c>
      <c r="B644" s="291" t="s">
        <v>232</v>
      </c>
      <c r="C644" s="291" t="s">
        <v>1384</v>
      </c>
      <c r="D644" s="291" t="s">
        <v>1365</v>
      </c>
      <c r="E644" s="291" t="s">
        <v>842</v>
      </c>
      <c r="F644" s="291" t="s">
        <v>330</v>
      </c>
      <c r="G644" s="292">
        <v>10916000</v>
      </c>
      <c r="H644" s="292">
        <v>13047000</v>
      </c>
      <c r="I644" s="292">
        <v>11104081.619999999</v>
      </c>
      <c r="J644" s="293">
        <v>101.72299028948333</v>
      </c>
      <c r="K644" s="294">
        <v>85.108313175442632</v>
      </c>
    </row>
    <row r="645" spans="1:11" ht="45.75" customHeight="1" x14ac:dyDescent="0.3">
      <c r="A645" s="290" t="s">
        <v>331</v>
      </c>
      <c r="B645" s="291" t="s">
        <v>232</v>
      </c>
      <c r="C645" s="291" t="s">
        <v>1384</v>
      </c>
      <c r="D645" s="291" t="s">
        <v>1365</v>
      </c>
      <c r="E645" s="291" t="s">
        <v>842</v>
      </c>
      <c r="F645" s="291" t="s">
        <v>332</v>
      </c>
      <c r="G645" s="292">
        <v>10916000</v>
      </c>
      <c r="H645" s="292">
        <v>13047000</v>
      </c>
      <c r="I645" s="292">
        <v>11104081.619999999</v>
      </c>
      <c r="J645" s="293">
        <v>101.72299028948333</v>
      </c>
      <c r="K645" s="294">
        <v>85.108313175442632</v>
      </c>
    </row>
    <row r="646" spans="1:11" ht="23.25" customHeight="1" x14ac:dyDescent="0.3">
      <c r="A646" s="290" t="s">
        <v>333</v>
      </c>
      <c r="B646" s="291" t="s">
        <v>232</v>
      </c>
      <c r="C646" s="291" t="s">
        <v>1384</v>
      </c>
      <c r="D646" s="291" t="s">
        <v>1365</v>
      </c>
      <c r="E646" s="291" t="s">
        <v>842</v>
      </c>
      <c r="F646" s="291" t="s">
        <v>334</v>
      </c>
      <c r="G646" s="292">
        <v>461300</v>
      </c>
      <c r="H646" s="292">
        <v>488300</v>
      </c>
      <c r="I646" s="292">
        <v>190486.87</v>
      </c>
      <c r="J646" s="293">
        <v>41.293490136570561</v>
      </c>
      <c r="K646" s="294">
        <v>39.010212983821418</v>
      </c>
    </row>
    <row r="647" spans="1:11" ht="15" customHeight="1" x14ac:dyDescent="0.3">
      <c r="A647" s="290" t="s">
        <v>365</v>
      </c>
      <c r="B647" s="291" t="s">
        <v>232</v>
      </c>
      <c r="C647" s="291" t="s">
        <v>1384</v>
      </c>
      <c r="D647" s="291" t="s">
        <v>1365</v>
      </c>
      <c r="E647" s="291" t="s">
        <v>842</v>
      </c>
      <c r="F647" s="291" t="s">
        <v>366</v>
      </c>
      <c r="G647" s="292">
        <v>0</v>
      </c>
      <c r="H647" s="292">
        <v>27000</v>
      </c>
      <c r="I647" s="292">
        <v>26491.87</v>
      </c>
      <c r="J647" s="293">
        <v>0</v>
      </c>
      <c r="K647" s="294">
        <v>98.118037037037027</v>
      </c>
    </row>
    <row r="648" spans="1:11" ht="23.25" customHeight="1" x14ac:dyDescent="0.3">
      <c r="A648" s="290" t="s">
        <v>335</v>
      </c>
      <c r="B648" s="291" t="s">
        <v>232</v>
      </c>
      <c r="C648" s="291" t="s">
        <v>1384</v>
      </c>
      <c r="D648" s="291" t="s">
        <v>1365</v>
      </c>
      <c r="E648" s="291" t="s">
        <v>842</v>
      </c>
      <c r="F648" s="291" t="s">
        <v>336</v>
      </c>
      <c r="G648" s="292">
        <v>461300</v>
      </c>
      <c r="H648" s="292">
        <v>461300</v>
      </c>
      <c r="I648" s="292">
        <v>163995</v>
      </c>
      <c r="J648" s="293">
        <v>35.550617819206593</v>
      </c>
      <c r="K648" s="294">
        <v>35.550617819206593</v>
      </c>
    </row>
    <row r="649" spans="1:11" ht="79.5" customHeight="1" x14ac:dyDescent="0.3">
      <c r="A649" s="290" t="s">
        <v>978</v>
      </c>
      <c r="B649" s="291" t="s">
        <v>232</v>
      </c>
      <c r="C649" s="291" t="s">
        <v>1384</v>
      </c>
      <c r="D649" s="291" t="s">
        <v>1365</v>
      </c>
      <c r="E649" s="291" t="s">
        <v>390</v>
      </c>
      <c r="F649" s="291"/>
      <c r="G649" s="292">
        <v>4886500</v>
      </c>
      <c r="H649" s="292">
        <v>5008600</v>
      </c>
      <c r="I649" s="292">
        <v>3921869.49</v>
      </c>
      <c r="J649" s="293">
        <v>80.25927535045534</v>
      </c>
      <c r="K649" s="294">
        <v>78.302709140278722</v>
      </c>
    </row>
    <row r="650" spans="1:11" ht="79.5" customHeight="1" x14ac:dyDescent="0.3">
      <c r="A650" s="290" t="s">
        <v>979</v>
      </c>
      <c r="B650" s="291" t="s">
        <v>232</v>
      </c>
      <c r="C650" s="291" t="s">
        <v>1384</v>
      </c>
      <c r="D650" s="291" t="s">
        <v>1365</v>
      </c>
      <c r="E650" s="291" t="s">
        <v>391</v>
      </c>
      <c r="F650" s="291"/>
      <c r="G650" s="292">
        <v>4886500</v>
      </c>
      <c r="H650" s="292">
        <v>5008600</v>
      </c>
      <c r="I650" s="292">
        <v>3921869.49</v>
      </c>
      <c r="J650" s="293">
        <v>80.25927535045534</v>
      </c>
      <c r="K650" s="294">
        <v>78.302709140278722</v>
      </c>
    </row>
    <row r="651" spans="1:11" ht="45.75" customHeight="1" x14ac:dyDescent="0.3">
      <c r="A651" s="290" t="s">
        <v>981</v>
      </c>
      <c r="B651" s="291" t="s">
        <v>232</v>
      </c>
      <c r="C651" s="291" t="s">
        <v>1384</v>
      </c>
      <c r="D651" s="291" t="s">
        <v>1365</v>
      </c>
      <c r="E651" s="291" t="s">
        <v>982</v>
      </c>
      <c r="F651" s="291"/>
      <c r="G651" s="292">
        <v>4886500</v>
      </c>
      <c r="H651" s="292">
        <v>5008600</v>
      </c>
      <c r="I651" s="292">
        <v>3921869.49</v>
      </c>
      <c r="J651" s="293">
        <v>80.25927535045534</v>
      </c>
      <c r="K651" s="294">
        <v>78.302709140278722</v>
      </c>
    </row>
    <row r="652" spans="1:11" ht="102" customHeight="1" x14ac:dyDescent="0.3">
      <c r="A652" s="290" t="s">
        <v>770</v>
      </c>
      <c r="B652" s="291" t="s">
        <v>232</v>
      </c>
      <c r="C652" s="291" t="s">
        <v>1384</v>
      </c>
      <c r="D652" s="291" t="s">
        <v>1365</v>
      </c>
      <c r="E652" s="291" t="s">
        <v>771</v>
      </c>
      <c r="F652" s="291"/>
      <c r="G652" s="292">
        <v>4886500</v>
      </c>
      <c r="H652" s="292">
        <v>5008600</v>
      </c>
      <c r="I652" s="292">
        <v>3921869.49</v>
      </c>
      <c r="J652" s="293">
        <v>80.25927535045534</v>
      </c>
      <c r="K652" s="294">
        <v>78.302709140278722</v>
      </c>
    </row>
    <row r="653" spans="1:11" ht="57" customHeight="1" x14ac:dyDescent="0.3">
      <c r="A653" s="290" t="s">
        <v>361</v>
      </c>
      <c r="B653" s="291" t="s">
        <v>232</v>
      </c>
      <c r="C653" s="291" t="s">
        <v>1384</v>
      </c>
      <c r="D653" s="291" t="s">
        <v>1365</v>
      </c>
      <c r="E653" s="291" t="s">
        <v>771</v>
      </c>
      <c r="F653" s="291" t="s">
        <v>362</v>
      </c>
      <c r="G653" s="292">
        <v>4886500</v>
      </c>
      <c r="H653" s="292">
        <v>5008600</v>
      </c>
      <c r="I653" s="292">
        <v>3921869.49</v>
      </c>
      <c r="J653" s="293">
        <v>80.25927535045534</v>
      </c>
      <c r="K653" s="294">
        <v>78.302709140278722</v>
      </c>
    </row>
    <row r="654" spans="1:11" ht="23.25" customHeight="1" x14ac:dyDescent="0.3">
      <c r="A654" s="290" t="s">
        <v>363</v>
      </c>
      <c r="B654" s="291" t="s">
        <v>232</v>
      </c>
      <c r="C654" s="291" t="s">
        <v>1384</v>
      </c>
      <c r="D654" s="291" t="s">
        <v>1365</v>
      </c>
      <c r="E654" s="291" t="s">
        <v>771</v>
      </c>
      <c r="F654" s="291" t="s">
        <v>364</v>
      </c>
      <c r="G654" s="292">
        <v>4886500</v>
      </c>
      <c r="H654" s="292">
        <v>5008600</v>
      </c>
      <c r="I654" s="292">
        <v>3921869.49</v>
      </c>
      <c r="J654" s="293">
        <v>80.25927535045534</v>
      </c>
      <c r="K654" s="294">
        <v>78.302709140278722</v>
      </c>
    </row>
    <row r="655" spans="1:11" ht="45.75" customHeight="1" x14ac:dyDescent="0.3">
      <c r="A655" s="290" t="s">
        <v>1032</v>
      </c>
      <c r="B655" s="291" t="s">
        <v>232</v>
      </c>
      <c r="C655" s="291" t="s">
        <v>1384</v>
      </c>
      <c r="D655" s="291" t="s">
        <v>1365</v>
      </c>
      <c r="E655" s="291" t="s">
        <v>414</v>
      </c>
      <c r="F655" s="291"/>
      <c r="G655" s="292">
        <v>1032934320</v>
      </c>
      <c r="H655" s="292">
        <v>1147115077</v>
      </c>
      <c r="I655" s="292">
        <v>1105073253.6500001</v>
      </c>
      <c r="J655" s="293">
        <v>106.98388389786489</v>
      </c>
      <c r="K655" s="294">
        <v>96.334995137545405</v>
      </c>
    </row>
    <row r="656" spans="1:11" ht="23.25" customHeight="1" x14ac:dyDescent="0.3">
      <c r="A656" s="290" t="s">
        <v>1033</v>
      </c>
      <c r="B656" s="291" t="s">
        <v>232</v>
      </c>
      <c r="C656" s="291" t="s">
        <v>1384</v>
      </c>
      <c r="D656" s="291" t="s">
        <v>1365</v>
      </c>
      <c r="E656" s="291" t="s">
        <v>1034</v>
      </c>
      <c r="F656" s="291"/>
      <c r="G656" s="292">
        <v>405067420</v>
      </c>
      <c r="H656" s="292">
        <v>504447584</v>
      </c>
      <c r="I656" s="292">
        <v>501081269.93000001</v>
      </c>
      <c r="J656" s="293">
        <v>123.70317759201666</v>
      </c>
      <c r="K656" s="294">
        <v>99.33267317026143</v>
      </c>
    </row>
    <row r="657" spans="1:11" ht="57" customHeight="1" x14ac:dyDescent="0.3">
      <c r="A657" s="290" t="s">
        <v>1059</v>
      </c>
      <c r="B657" s="291" t="s">
        <v>232</v>
      </c>
      <c r="C657" s="291" t="s">
        <v>1384</v>
      </c>
      <c r="D657" s="291" t="s">
        <v>1365</v>
      </c>
      <c r="E657" s="291" t="s">
        <v>1060</v>
      </c>
      <c r="F657" s="291"/>
      <c r="G657" s="292">
        <v>196736680</v>
      </c>
      <c r="H657" s="292">
        <v>111322624</v>
      </c>
      <c r="I657" s="292">
        <v>107956309.93000001</v>
      </c>
      <c r="J657" s="293">
        <v>54.873503980040738</v>
      </c>
      <c r="K657" s="294">
        <v>96.976073731427675</v>
      </c>
    </row>
    <row r="658" spans="1:11" ht="34.5" customHeight="1" x14ac:dyDescent="0.3">
      <c r="A658" s="290" t="s">
        <v>1409</v>
      </c>
      <c r="B658" s="291" t="s">
        <v>232</v>
      </c>
      <c r="C658" s="291" t="s">
        <v>1384</v>
      </c>
      <c r="D658" s="291" t="s">
        <v>1365</v>
      </c>
      <c r="E658" s="291" t="s">
        <v>1410</v>
      </c>
      <c r="F658" s="291"/>
      <c r="G658" s="292">
        <v>0</v>
      </c>
      <c r="H658" s="292">
        <v>52894590</v>
      </c>
      <c r="I658" s="292">
        <v>52674167.200000003</v>
      </c>
      <c r="J658" s="293">
        <v>0</v>
      </c>
      <c r="K658" s="294">
        <v>99.583279121740048</v>
      </c>
    </row>
    <row r="659" spans="1:11" ht="45.75" customHeight="1" x14ac:dyDescent="0.3">
      <c r="A659" s="290" t="s">
        <v>329</v>
      </c>
      <c r="B659" s="291" t="s">
        <v>232</v>
      </c>
      <c r="C659" s="291" t="s">
        <v>1384</v>
      </c>
      <c r="D659" s="291" t="s">
        <v>1365</v>
      </c>
      <c r="E659" s="291" t="s">
        <v>1410</v>
      </c>
      <c r="F659" s="291" t="s">
        <v>330</v>
      </c>
      <c r="G659" s="292">
        <v>0</v>
      </c>
      <c r="H659" s="292">
        <v>52894590</v>
      </c>
      <c r="I659" s="292">
        <v>52674167.200000003</v>
      </c>
      <c r="J659" s="293">
        <v>0</v>
      </c>
      <c r="K659" s="294">
        <v>99.583279121740048</v>
      </c>
    </row>
    <row r="660" spans="1:11" ht="45.75" customHeight="1" x14ac:dyDescent="0.3">
      <c r="A660" s="290" t="s">
        <v>331</v>
      </c>
      <c r="B660" s="291" t="s">
        <v>232</v>
      </c>
      <c r="C660" s="291" t="s">
        <v>1384</v>
      </c>
      <c r="D660" s="291" t="s">
        <v>1365</v>
      </c>
      <c r="E660" s="291" t="s">
        <v>1410</v>
      </c>
      <c r="F660" s="291" t="s">
        <v>332</v>
      </c>
      <c r="G660" s="292">
        <v>0</v>
      </c>
      <c r="H660" s="292">
        <v>52894590</v>
      </c>
      <c r="I660" s="292">
        <v>52674167.200000003</v>
      </c>
      <c r="J660" s="293">
        <v>0</v>
      </c>
      <c r="K660" s="294">
        <v>99.583279121740048</v>
      </c>
    </row>
    <row r="661" spans="1:11" ht="23.25" customHeight="1" x14ac:dyDescent="0.3">
      <c r="A661" s="290" t="s">
        <v>1582</v>
      </c>
      <c r="B661" s="291" t="s">
        <v>232</v>
      </c>
      <c r="C661" s="291" t="s">
        <v>1384</v>
      </c>
      <c r="D661" s="291" t="s">
        <v>1365</v>
      </c>
      <c r="E661" s="291" t="s">
        <v>1411</v>
      </c>
      <c r="F661" s="291"/>
      <c r="G661" s="292">
        <v>0</v>
      </c>
      <c r="H661" s="292">
        <v>10396500</v>
      </c>
      <c r="I661" s="292">
        <v>9899733.3900000006</v>
      </c>
      <c r="J661" s="293">
        <v>0</v>
      </c>
      <c r="K661" s="294">
        <v>95.221789929303142</v>
      </c>
    </row>
    <row r="662" spans="1:11" ht="45.75" customHeight="1" x14ac:dyDescent="0.3">
      <c r="A662" s="290" t="s">
        <v>329</v>
      </c>
      <c r="B662" s="291" t="s">
        <v>232</v>
      </c>
      <c r="C662" s="291" t="s">
        <v>1384</v>
      </c>
      <c r="D662" s="291" t="s">
        <v>1365</v>
      </c>
      <c r="E662" s="291" t="s">
        <v>1411</v>
      </c>
      <c r="F662" s="291" t="s">
        <v>330</v>
      </c>
      <c r="G662" s="292">
        <v>0</v>
      </c>
      <c r="H662" s="292">
        <v>10396500</v>
      </c>
      <c r="I662" s="292">
        <v>9899733.3900000006</v>
      </c>
      <c r="J662" s="293">
        <v>0</v>
      </c>
      <c r="K662" s="294">
        <v>95.221789929303142</v>
      </c>
    </row>
    <row r="663" spans="1:11" ht="45.75" customHeight="1" x14ac:dyDescent="0.3">
      <c r="A663" s="290" t="s">
        <v>331</v>
      </c>
      <c r="B663" s="291" t="s">
        <v>232</v>
      </c>
      <c r="C663" s="291" t="s">
        <v>1384</v>
      </c>
      <c r="D663" s="291" t="s">
        <v>1365</v>
      </c>
      <c r="E663" s="291" t="s">
        <v>1411</v>
      </c>
      <c r="F663" s="291" t="s">
        <v>332</v>
      </c>
      <c r="G663" s="292">
        <v>0</v>
      </c>
      <c r="H663" s="292">
        <v>10396500</v>
      </c>
      <c r="I663" s="292">
        <v>9899733.3900000006</v>
      </c>
      <c r="J663" s="293">
        <v>0</v>
      </c>
      <c r="K663" s="294">
        <v>95.221789929303142</v>
      </c>
    </row>
    <row r="664" spans="1:11" ht="34.5" customHeight="1" x14ac:dyDescent="0.3">
      <c r="A664" s="290" t="s">
        <v>1583</v>
      </c>
      <c r="B664" s="291" t="s">
        <v>232</v>
      </c>
      <c r="C664" s="291" t="s">
        <v>1384</v>
      </c>
      <c r="D664" s="291" t="s">
        <v>1365</v>
      </c>
      <c r="E664" s="291" t="s">
        <v>1584</v>
      </c>
      <c r="F664" s="291"/>
      <c r="G664" s="292">
        <v>0</v>
      </c>
      <c r="H664" s="292">
        <v>1353429</v>
      </c>
      <c r="I664" s="292">
        <v>1353429</v>
      </c>
      <c r="J664" s="293">
        <v>0</v>
      </c>
      <c r="K664" s="294">
        <v>100</v>
      </c>
    </row>
    <row r="665" spans="1:11" ht="23.25" customHeight="1" x14ac:dyDescent="0.3">
      <c r="A665" s="290" t="s">
        <v>333</v>
      </c>
      <c r="B665" s="291" t="s">
        <v>232</v>
      </c>
      <c r="C665" s="291" t="s">
        <v>1384</v>
      </c>
      <c r="D665" s="291" t="s">
        <v>1365</v>
      </c>
      <c r="E665" s="291" t="s">
        <v>1584</v>
      </c>
      <c r="F665" s="291" t="s">
        <v>334</v>
      </c>
      <c r="G665" s="292">
        <v>0</v>
      </c>
      <c r="H665" s="292">
        <v>1353429</v>
      </c>
      <c r="I665" s="292">
        <v>1353429</v>
      </c>
      <c r="J665" s="293">
        <v>0</v>
      </c>
      <c r="K665" s="294">
        <v>100</v>
      </c>
    </row>
    <row r="666" spans="1:11" ht="102" customHeight="1" x14ac:dyDescent="0.3">
      <c r="A666" s="290" t="s">
        <v>360</v>
      </c>
      <c r="B666" s="291" t="s">
        <v>232</v>
      </c>
      <c r="C666" s="291" t="s">
        <v>1384</v>
      </c>
      <c r="D666" s="291" t="s">
        <v>1365</v>
      </c>
      <c r="E666" s="291" t="s">
        <v>1584</v>
      </c>
      <c r="F666" s="291" t="s">
        <v>317</v>
      </c>
      <c r="G666" s="292">
        <v>0</v>
      </c>
      <c r="H666" s="292">
        <v>1353429</v>
      </c>
      <c r="I666" s="292">
        <v>1353429</v>
      </c>
      <c r="J666" s="293">
        <v>0</v>
      </c>
      <c r="K666" s="294">
        <v>100</v>
      </c>
    </row>
    <row r="667" spans="1:11" ht="57" customHeight="1" x14ac:dyDescent="0.3">
      <c r="A667" s="290" t="s">
        <v>887</v>
      </c>
      <c r="B667" s="291" t="s">
        <v>232</v>
      </c>
      <c r="C667" s="291" t="s">
        <v>1384</v>
      </c>
      <c r="D667" s="291" t="s">
        <v>1365</v>
      </c>
      <c r="E667" s="291" t="s">
        <v>888</v>
      </c>
      <c r="F667" s="291"/>
      <c r="G667" s="292">
        <v>0</v>
      </c>
      <c r="H667" s="292">
        <v>19763000</v>
      </c>
      <c r="I667" s="292">
        <v>18763000</v>
      </c>
      <c r="J667" s="293">
        <v>0</v>
      </c>
      <c r="K667" s="294">
        <v>94.940039467692145</v>
      </c>
    </row>
    <row r="668" spans="1:11" ht="45.75" customHeight="1" x14ac:dyDescent="0.3">
      <c r="A668" s="290" t="s">
        <v>329</v>
      </c>
      <c r="B668" s="291" t="s">
        <v>232</v>
      </c>
      <c r="C668" s="291" t="s">
        <v>1384</v>
      </c>
      <c r="D668" s="291" t="s">
        <v>1365</v>
      </c>
      <c r="E668" s="291" t="s">
        <v>888</v>
      </c>
      <c r="F668" s="291" t="s">
        <v>330</v>
      </c>
      <c r="G668" s="292">
        <v>0</v>
      </c>
      <c r="H668" s="292">
        <v>19763000</v>
      </c>
      <c r="I668" s="292">
        <v>18763000</v>
      </c>
      <c r="J668" s="293">
        <v>0</v>
      </c>
      <c r="K668" s="294">
        <v>94.940039467692145</v>
      </c>
    </row>
    <row r="669" spans="1:11" ht="45.75" customHeight="1" x14ac:dyDescent="0.3">
      <c r="A669" s="290" t="s">
        <v>331</v>
      </c>
      <c r="B669" s="291" t="s">
        <v>232</v>
      </c>
      <c r="C669" s="291" t="s">
        <v>1384</v>
      </c>
      <c r="D669" s="291" t="s">
        <v>1365</v>
      </c>
      <c r="E669" s="291" t="s">
        <v>888</v>
      </c>
      <c r="F669" s="291" t="s">
        <v>332</v>
      </c>
      <c r="G669" s="292">
        <v>0</v>
      </c>
      <c r="H669" s="292">
        <v>19763000</v>
      </c>
      <c r="I669" s="292">
        <v>18763000</v>
      </c>
      <c r="J669" s="293">
        <v>0</v>
      </c>
      <c r="K669" s="294">
        <v>94.940039467692145</v>
      </c>
    </row>
    <row r="670" spans="1:11" ht="34.5" customHeight="1" x14ac:dyDescent="0.3">
      <c r="A670" s="290" t="s">
        <v>1585</v>
      </c>
      <c r="B670" s="291" t="s">
        <v>232</v>
      </c>
      <c r="C670" s="291" t="s">
        <v>1384</v>
      </c>
      <c r="D670" s="291" t="s">
        <v>1365</v>
      </c>
      <c r="E670" s="291" t="s">
        <v>1586</v>
      </c>
      <c r="F670" s="291"/>
      <c r="G670" s="292">
        <v>0</v>
      </c>
      <c r="H670" s="292">
        <v>1500000</v>
      </c>
      <c r="I670" s="292">
        <v>0</v>
      </c>
      <c r="J670" s="293">
        <v>0</v>
      </c>
      <c r="K670" s="294">
        <v>0</v>
      </c>
    </row>
    <row r="671" spans="1:11" ht="45.75" customHeight="1" x14ac:dyDescent="0.3">
      <c r="A671" s="290" t="s">
        <v>329</v>
      </c>
      <c r="B671" s="291" t="s">
        <v>232</v>
      </c>
      <c r="C671" s="291" t="s">
        <v>1384</v>
      </c>
      <c r="D671" s="291" t="s">
        <v>1365</v>
      </c>
      <c r="E671" s="291" t="s">
        <v>1586</v>
      </c>
      <c r="F671" s="291" t="s">
        <v>330</v>
      </c>
      <c r="G671" s="292">
        <v>0</v>
      </c>
      <c r="H671" s="292">
        <v>1500000</v>
      </c>
      <c r="I671" s="292">
        <v>0</v>
      </c>
      <c r="J671" s="293">
        <v>0</v>
      </c>
      <c r="K671" s="294">
        <v>0</v>
      </c>
    </row>
    <row r="672" spans="1:11" ht="45.75" customHeight="1" x14ac:dyDescent="0.3">
      <c r="A672" s="290" t="s">
        <v>331</v>
      </c>
      <c r="B672" s="291" t="s">
        <v>232</v>
      </c>
      <c r="C672" s="291" t="s">
        <v>1384</v>
      </c>
      <c r="D672" s="291" t="s">
        <v>1365</v>
      </c>
      <c r="E672" s="291" t="s">
        <v>1586</v>
      </c>
      <c r="F672" s="291" t="s">
        <v>332</v>
      </c>
      <c r="G672" s="292">
        <v>0</v>
      </c>
      <c r="H672" s="292">
        <v>1500000</v>
      </c>
      <c r="I672" s="292">
        <v>0</v>
      </c>
      <c r="J672" s="293">
        <v>0</v>
      </c>
      <c r="K672" s="294">
        <v>0</v>
      </c>
    </row>
    <row r="673" spans="1:11" ht="68.25" customHeight="1" x14ac:dyDescent="0.3">
      <c r="A673" s="290" t="s">
        <v>1587</v>
      </c>
      <c r="B673" s="291" t="s">
        <v>232</v>
      </c>
      <c r="C673" s="291" t="s">
        <v>1384</v>
      </c>
      <c r="D673" s="291" t="s">
        <v>1365</v>
      </c>
      <c r="E673" s="291" t="s">
        <v>1412</v>
      </c>
      <c r="F673" s="291"/>
      <c r="G673" s="292">
        <v>0</v>
      </c>
      <c r="H673" s="292">
        <v>10027425</v>
      </c>
      <c r="I673" s="292">
        <v>9896238.7400000002</v>
      </c>
      <c r="J673" s="293">
        <v>0</v>
      </c>
      <c r="K673" s="294">
        <v>98.691725343246148</v>
      </c>
    </row>
    <row r="674" spans="1:11" ht="45.75" customHeight="1" x14ac:dyDescent="0.3">
      <c r="A674" s="290" t="s">
        <v>329</v>
      </c>
      <c r="B674" s="291" t="s">
        <v>232</v>
      </c>
      <c r="C674" s="291" t="s">
        <v>1384</v>
      </c>
      <c r="D674" s="291" t="s">
        <v>1365</v>
      </c>
      <c r="E674" s="291" t="s">
        <v>1412</v>
      </c>
      <c r="F674" s="291" t="s">
        <v>330</v>
      </c>
      <c r="G674" s="292">
        <v>0</v>
      </c>
      <c r="H674" s="292">
        <v>10027425</v>
      </c>
      <c r="I674" s="292">
        <v>9896238.7400000002</v>
      </c>
      <c r="J674" s="293">
        <v>0</v>
      </c>
      <c r="K674" s="294">
        <v>98.691725343246148</v>
      </c>
    </row>
    <row r="675" spans="1:11" ht="45.75" customHeight="1" x14ac:dyDescent="0.3">
      <c r="A675" s="290" t="s">
        <v>331</v>
      </c>
      <c r="B675" s="291" t="s">
        <v>232</v>
      </c>
      <c r="C675" s="291" t="s">
        <v>1384</v>
      </c>
      <c r="D675" s="291" t="s">
        <v>1365</v>
      </c>
      <c r="E675" s="291" t="s">
        <v>1412</v>
      </c>
      <c r="F675" s="291" t="s">
        <v>332</v>
      </c>
      <c r="G675" s="292">
        <v>0</v>
      </c>
      <c r="H675" s="292">
        <v>10027425</v>
      </c>
      <c r="I675" s="292">
        <v>9896238.7400000002</v>
      </c>
      <c r="J675" s="293">
        <v>0</v>
      </c>
      <c r="K675" s="294">
        <v>98.691725343246148</v>
      </c>
    </row>
    <row r="676" spans="1:11" ht="23.25" customHeight="1" x14ac:dyDescent="0.3">
      <c r="A676" s="290" t="s">
        <v>1588</v>
      </c>
      <c r="B676" s="291" t="s">
        <v>232</v>
      </c>
      <c r="C676" s="291" t="s">
        <v>1384</v>
      </c>
      <c r="D676" s="291" t="s">
        <v>1365</v>
      </c>
      <c r="E676" s="291" t="s">
        <v>1589</v>
      </c>
      <c r="F676" s="291"/>
      <c r="G676" s="292">
        <v>15158000</v>
      </c>
      <c r="H676" s="292">
        <v>0</v>
      </c>
      <c r="I676" s="292">
        <v>0</v>
      </c>
      <c r="J676" s="293">
        <v>0</v>
      </c>
      <c r="K676" s="294">
        <v>0</v>
      </c>
    </row>
    <row r="677" spans="1:11" ht="45.75" customHeight="1" x14ac:dyDescent="0.3">
      <c r="A677" s="290" t="s">
        <v>329</v>
      </c>
      <c r="B677" s="291" t="s">
        <v>232</v>
      </c>
      <c r="C677" s="291" t="s">
        <v>1384</v>
      </c>
      <c r="D677" s="291" t="s">
        <v>1365</v>
      </c>
      <c r="E677" s="291" t="s">
        <v>1589</v>
      </c>
      <c r="F677" s="291" t="s">
        <v>330</v>
      </c>
      <c r="G677" s="292">
        <v>15158000</v>
      </c>
      <c r="H677" s="292">
        <v>0</v>
      </c>
      <c r="I677" s="292">
        <v>0</v>
      </c>
      <c r="J677" s="293">
        <v>0</v>
      </c>
      <c r="K677" s="294">
        <v>0</v>
      </c>
    </row>
    <row r="678" spans="1:11" ht="45.75" customHeight="1" x14ac:dyDescent="0.3">
      <c r="A678" s="290" t="s">
        <v>331</v>
      </c>
      <c r="B678" s="291" t="s">
        <v>232</v>
      </c>
      <c r="C678" s="291" t="s">
        <v>1384</v>
      </c>
      <c r="D678" s="291" t="s">
        <v>1365</v>
      </c>
      <c r="E678" s="291" t="s">
        <v>1589</v>
      </c>
      <c r="F678" s="291" t="s">
        <v>332</v>
      </c>
      <c r="G678" s="292">
        <v>15158000</v>
      </c>
      <c r="H678" s="292">
        <v>0</v>
      </c>
      <c r="I678" s="292">
        <v>0</v>
      </c>
      <c r="J678" s="293">
        <v>0</v>
      </c>
      <c r="K678" s="294">
        <v>0</v>
      </c>
    </row>
    <row r="679" spans="1:11" ht="57" customHeight="1" x14ac:dyDescent="0.3">
      <c r="A679" s="290" t="s">
        <v>1590</v>
      </c>
      <c r="B679" s="291" t="s">
        <v>232</v>
      </c>
      <c r="C679" s="291" t="s">
        <v>1384</v>
      </c>
      <c r="D679" s="291" t="s">
        <v>1365</v>
      </c>
      <c r="E679" s="291" t="s">
        <v>1591</v>
      </c>
      <c r="F679" s="291"/>
      <c r="G679" s="292">
        <v>15400000</v>
      </c>
      <c r="H679" s="292">
        <v>15387680</v>
      </c>
      <c r="I679" s="292">
        <v>15369741.6</v>
      </c>
      <c r="J679" s="293">
        <v>99.803516883116885</v>
      </c>
      <c r="K679" s="294">
        <v>99.88342362201449</v>
      </c>
    </row>
    <row r="680" spans="1:11" ht="45.75" customHeight="1" x14ac:dyDescent="0.3">
      <c r="A680" s="290" t="s">
        <v>329</v>
      </c>
      <c r="B680" s="291" t="s">
        <v>232</v>
      </c>
      <c r="C680" s="291" t="s">
        <v>1384</v>
      </c>
      <c r="D680" s="291" t="s">
        <v>1365</v>
      </c>
      <c r="E680" s="291" t="s">
        <v>1591</v>
      </c>
      <c r="F680" s="291" t="s">
        <v>330</v>
      </c>
      <c r="G680" s="292">
        <v>15400000</v>
      </c>
      <c r="H680" s="292">
        <v>15387680</v>
      </c>
      <c r="I680" s="292">
        <v>15369741.6</v>
      </c>
      <c r="J680" s="293">
        <v>99.803516883116885</v>
      </c>
      <c r="K680" s="294">
        <v>99.88342362201449</v>
      </c>
    </row>
    <row r="681" spans="1:11" ht="45.75" customHeight="1" x14ac:dyDescent="0.3">
      <c r="A681" s="290" t="s">
        <v>331</v>
      </c>
      <c r="B681" s="291" t="s">
        <v>232</v>
      </c>
      <c r="C681" s="291" t="s">
        <v>1384</v>
      </c>
      <c r="D681" s="291" t="s">
        <v>1365</v>
      </c>
      <c r="E681" s="291" t="s">
        <v>1591</v>
      </c>
      <c r="F681" s="291" t="s">
        <v>332</v>
      </c>
      <c r="G681" s="292">
        <v>15400000</v>
      </c>
      <c r="H681" s="292">
        <v>15387680</v>
      </c>
      <c r="I681" s="292">
        <v>15369741.6</v>
      </c>
      <c r="J681" s="293">
        <v>99.803516883116885</v>
      </c>
      <c r="K681" s="294">
        <v>99.88342362201449</v>
      </c>
    </row>
    <row r="682" spans="1:11" ht="45.75" customHeight="1" x14ac:dyDescent="0.3">
      <c r="A682" s="290" t="s">
        <v>1592</v>
      </c>
      <c r="B682" s="291" t="s">
        <v>232</v>
      </c>
      <c r="C682" s="291" t="s">
        <v>1384</v>
      </c>
      <c r="D682" s="291" t="s">
        <v>1365</v>
      </c>
      <c r="E682" s="291" t="s">
        <v>1593</v>
      </c>
      <c r="F682" s="291"/>
      <c r="G682" s="292">
        <v>43631090</v>
      </c>
      <c r="H682" s="292">
        <v>0</v>
      </c>
      <c r="I682" s="292">
        <v>0</v>
      </c>
      <c r="J682" s="293">
        <v>0</v>
      </c>
      <c r="K682" s="294">
        <v>0</v>
      </c>
    </row>
    <row r="683" spans="1:11" ht="45.75" customHeight="1" x14ac:dyDescent="0.3">
      <c r="A683" s="290" t="s">
        <v>329</v>
      </c>
      <c r="B683" s="291" t="s">
        <v>232</v>
      </c>
      <c r="C683" s="291" t="s">
        <v>1384</v>
      </c>
      <c r="D683" s="291" t="s">
        <v>1365</v>
      </c>
      <c r="E683" s="291" t="s">
        <v>1593</v>
      </c>
      <c r="F683" s="291" t="s">
        <v>330</v>
      </c>
      <c r="G683" s="292">
        <v>43631090</v>
      </c>
      <c r="H683" s="292">
        <v>0</v>
      </c>
      <c r="I683" s="292">
        <v>0</v>
      </c>
      <c r="J683" s="293">
        <v>0</v>
      </c>
      <c r="K683" s="294">
        <v>0</v>
      </c>
    </row>
    <row r="684" spans="1:11" ht="45.75" customHeight="1" x14ac:dyDescent="0.3">
      <c r="A684" s="290" t="s">
        <v>331</v>
      </c>
      <c r="B684" s="291" t="s">
        <v>232</v>
      </c>
      <c r="C684" s="291" t="s">
        <v>1384</v>
      </c>
      <c r="D684" s="291" t="s">
        <v>1365</v>
      </c>
      <c r="E684" s="291" t="s">
        <v>1593</v>
      </c>
      <c r="F684" s="291" t="s">
        <v>332</v>
      </c>
      <c r="G684" s="292">
        <v>43631090</v>
      </c>
      <c r="H684" s="292">
        <v>0</v>
      </c>
      <c r="I684" s="292">
        <v>0</v>
      </c>
      <c r="J684" s="293">
        <v>0</v>
      </c>
      <c r="K684" s="294">
        <v>0</v>
      </c>
    </row>
    <row r="685" spans="1:11" ht="23.25" customHeight="1" x14ac:dyDescent="0.3">
      <c r="A685" s="290" t="s">
        <v>1594</v>
      </c>
      <c r="B685" s="291" t="s">
        <v>232</v>
      </c>
      <c r="C685" s="291" t="s">
        <v>1384</v>
      </c>
      <c r="D685" s="291" t="s">
        <v>1365</v>
      </c>
      <c r="E685" s="291" t="s">
        <v>1595</v>
      </c>
      <c r="F685" s="291"/>
      <c r="G685" s="292">
        <v>122547590</v>
      </c>
      <c r="H685" s="292">
        <v>0</v>
      </c>
      <c r="I685" s="292">
        <v>0</v>
      </c>
      <c r="J685" s="293">
        <v>0</v>
      </c>
      <c r="K685" s="294">
        <v>0</v>
      </c>
    </row>
    <row r="686" spans="1:11" ht="45.75" customHeight="1" x14ac:dyDescent="0.3">
      <c r="A686" s="290" t="s">
        <v>329</v>
      </c>
      <c r="B686" s="291" t="s">
        <v>232</v>
      </c>
      <c r="C686" s="291" t="s">
        <v>1384</v>
      </c>
      <c r="D686" s="291" t="s">
        <v>1365</v>
      </c>
      <c r="E686" s="291" t="s">
        <v>1595</v>
      </c>
      <c r="F686" s="291" t="s">
        <v>330</v>
      </c>
      <c r="G686" s="292">
        <v>122547590</v>
      </c>
      <c r="H686" s="292">
        <v>0</v>
      </c>
      <c r="I686" s="292">
        <v>0</v>
      </c>
      <c r="J686" s="293">
        <v>0</v>
      </c>
      <c r="K686" s="294">
        <v>0</v>
      </c>
    </row>
    <row r="687" spans="1:11" ht="45.75" customHeight="1" x14ac:dyDescent="0.3">
      <c r="A687" s="290" t="s">
        <v>331</v>
      </c>
      <c r="B687" s="291" t="s">
        <v>232</v>
      </c>
      <c r="C687" s="291" t="s">
        <v>1384</v>
      </c>
      <c r="D687" s="291" t="s">
        <v>1365</v>
      </c>
      <c r="E687" s="291" t="s">
        <v>1595</v>
      </c>
      <c r="F687" s="291" t="s">
        <v>332</v>
      </c>
      <c r="G687" s="292">
        <v>122547590</v>
      </c>
      <c r="H687" s="292">
        <v>0</v>
      </c>
      <c r="I687" s="292">
        <v>0</v>
      </c>
      <c r="J687" s="293">
        <v>0</v>
      </c>
      <c r="K687" s="294">
        <v>0</v>
      </c>
    </row>
    <row r="688" spans="1:11" ht="34.5" customHeight="1" x14ac:dyDescent="0.3">
      <c r="A688" s="290" t="s">
        <v>1035</v>
      </c>
      <c r="B688" s="291" t="s">
        <v>232</v>
      </c>
      <c r="C688" s="291" t="s">
        <v>1384</v>
      </c>
      <c r="D688" s="291" t="s">
        <v>1365</v>
      </c>
      <c r="E688" s="291" t="s">
        <v>1036</v>
      </c>
      <c r="F688" s="291"/>
      <c r="G688" s="292">
        <v>208330740</v>
      </c>
      <c r="H688" s="292">
        <v>393124960</v>
      </c>
      <c r="I688" s="292">
        <v>393124960</v>
      </c>
      <c r="J688" s="293">
        <v>188.70232976660094</v>
      </c>
      <c r="K688" s="294">
        <v>100</v>
      </c>
    </row>
    <row r="689" spans="1:11" ht="79.5" customHeight="1" x14ac:dyDescent="0.3">
      <c r="A689" s="290" t="s">
        <v>843</v>
      </c>
      <c r="B689" s="291" t="s">
        <v>232</v>
      </c>
      <c r="C689" s="291" t="s">
        <v>1384</v>
      </c>
      <c r="D689" s="291" t="s">
        <v>1365</v>
      </c>
      <c r="E689" s="291" t="s">
        <v>844</v>
      </c>
      <c r="F689" s="291"/>
      <c r="G689" s="292">
        <v>208330740</v>
      </c>
      <c r="H689" s="292">
        <v>393124960</v>
      </c>
      <c r="I689" s="292">
        <v>393124960</v>
      </c>
      <c r="J689" s="293">
        <v>188.70232976660094</v>
      </c>
      <c r="K689" s="294">
        <v>100</v>
      </c>
    </row>
    <row r="690" spans="1:11" ht="45.75" customHeight="1" x14ac:dyDescent="0.3">
      <c r="A690" s="290" t="s">
        <v>329</v>
      </c>
      <c r="B690" s="291" t="s">
        <v>232</v>
      </c>
      <c r="C690" s="291" t="s">
        <v>1384</v>
      </c>
      <c r="D690" s="291" t="s">
        <v>1365</v>
      </c>
      <c r="E690" s="291" t="s">
        <v>844</v>
      </c>
      <c r="F690" s="291" t="s">
        <v>330</v>
      </c>
      <c r="G690" s="292">
        <v>208330740</v>
      </c>
      <c r="H690" s="292">
        <v>393124960</v>
      </c>
      <c r="I690" s="292">
        <v>393124960</v>
      </c>
      <c r="J690" s="293">
        <v>188.70232976660094</v>
      </c>
      <c r="K690" s="294">
        <v>100</v>
      </c>
    </row>
    <row r="691" spans="1:11" ht="45.75" customHeight="1" x14ac:dyDescent="0.3">
      <c r="A691" s="290" t="s">
        <v>331</v>
      </c>
      <c r="B691" s="291" t="s">
        <v>232</v>
      </c>
      <c r="C691" s="291" t="s">
        <v>1384</v>
      </c>
      <c r="D691" s="291" t="s">
        <v>1365</v>
      </c>
      <c r="E691" s="291" t="s">
        <v>844</v>
      </c>
      <c r="F691" s="291" t="s">
        <v>332</v>
      </c>
      <c r="G691" s="292">
        <v>208330740</v>
      </c>
      <c r="H691" s="292">
        <v>393124960</v>
      </c>
      <c r="I691" s="292">
        <v>393124960</v>
      </c>
      <c r="J691" s="293">
        <v>188.70232976660094</v>
      </c>
      <c r="K691" s="294">
        <v>100</v>
      </c>
    </row>
    <row r="692" spans="1:11" ht="34.5" customHeight="1" x14ac:dyDescent="0.3">
      <c r="A692" s="290" t="s">
        <v>1061</v>
      </c>
      <c r="B692" s="291" t="s">
        <v>232</v>
      </c>
      <c r="C692" s="291" t="s">
        <v>1384</v>
      </c>
      <c r="D692" s="291" t="s">
        <v>1365</v>
      </c>
      <c r="E692" s="291" t="s">
        <v>1062</v>
      </c>
      <c r="F692" s="291"/>
      <c r="G692" s="292">
        <v>627866900</v>
      </c>
      <c r="H692" s="292">
        <v>642667493</v>
      </c>
      <c r="I692" s="292">
        <v>603991983.72000003</v>
      </c>
      <c r="J692" s="293">
        <v>96.197455817467045</v>
      </c>
      <c r="K692" s="294">
        <v>93.982034302145735</v>
      </c>
    </row>
    <row r="693" spans="1:11" ht="57" customHeight="1" x14ac:dyDescent="0.3">
      <c r="A693" s="290" t="s">
        <v>1063</v>
      </c>
      <c r="B693" s="291" t="s">
        <v>232</v>
      </c>
      <c r="C693" s="291" t="s">
        <v>1384</v>
      </c>
      <c r="D693" s="291" t="s">
        <v>1365</v>
      </c>
      <c r="E693" s="291" t="s">
        <v>1064</v>
      </c>
      <c r="F693" s="291"/>
      <c r="G693" s="292">
        <v>627866900</v>
      </c>
      <c r="H693" s="292">
        <v>642667493</v>
      </c>
      <c r="I693" s="292">
        <v>603991983.72000003</v>
      </c>
      <c r="J693" s="293">
        <v>96.197455817467045</v>
      </c>
      <c r="K693" s="294">
        <v>93.982034302145735</v>
      </c>
    </row>
    <row r="694" spans="1:11" ht="34.5" customHeight="1" x14ac:dyDescent="0.3">
      <c r="A694" s="290" t="s">
        <v>845</v>
      </c>
      <c r="B694" s="291" t="s">
        <v>232</v>
      </c>
      <c r="C694" s="291" t="s">
        <v>1384</v>
      </c>
      <c r="D694" s="291" t="s">
        <v>1365</v>
      </c>
      <c r="E694" s="291" t="s">
        <v>846</v>
      </c>
      <c r="F694" s="291"/>
      <c r="G694" s="292">
        <v>25000000</v>
      </c>
      <c r="H694" s="292">
        <v>0</v>
      </c>
      <c r="I694" s="292">
        <v>0</v>
      </c>
      <c r="J694" s="293">
        <v>0</v>
      </c>
      <c r="K694" s="294">
        <v>0</v>
      </c>
    </row>
    <row r="695" spans="1:11" ht="45.75" customHeight="1" x14ac:dyDescent="0.3">
      <c r="A695" s="290" t="s">
        <v>329</v>
      </c>
      <c r="B695" s="291" t="s">
        <v>232</v>
      </c>
      <c r="C695" s="291" t="s">
        <v>1384</v>
      </c>
      <c r="D695" s="291" t="s">
        <v>1365</v>
      </c>
      <c r="E695" s="291" t="s">
        <v>846</v>
      </c>
      <c r="F695" s="291" t="s">
        <v>330</v>
      </c>
      <c r="G695" s="292">
        <v>25000000</v>
      </c>
      <c r="H695" s="292">
        <v>0</v>
      </c>
      <c r="I695" s="292">
        <v>0</v>
      </c>
      <c r="J695" s="293">
        <v>0</v>
      </c>
      <c r="K695" s="294">
        <v>0</v>
      </c>
    </row>
    <row r="696" spans="1:11" ht="45.75" customHeight="1" x14ac:dyDescent="0.3">
      <c r="A696" s="290" t="s">
        <v>331</v>
      </c>
      <c r="B696" s="291" t="s">
        <v>232</v>
      </c>
      <c r="C696" s="291" t="s">
        <v>1384</v>
      </c>
      <c r="D696" s="291" t="s">
        <v>1365</v>
      </c>
      <c r="E696" s="291" t="s">
        <v>846</v>
      </c>
      <c r="F696" s="291" t="s">
        <v>332</v>
      </c>
      <c r="G696" s="292">
        <v>25000000</v>
      </c>
      <c r="H696" s="292">
        <v>0</v>
      </c>
      <c r="I696" s="292">
        <v>0</v>
      </c>
      <c r="J696" s="293">
        <v>0</v>
      </c>
      <c r="K696" s="294">
        <v>0</v>
      </c>
    </row>
    <row r="697" spans="1:11" ht="23.25" customHeight="1" x14ac:dyDescent="0.3">
      <c r="A697" s="290" t="s">
        <v>1598</v>
      </c>
      <c r="B697" s="291" t="s">
        <v>232</v>
      </c>
      <c r="C697" s="291" t="s">
        <v>1384</v>
      </c>
      <c r="D697" s="291" t="s">
        <v>1365</v>
      </c>
      <c r="E697" s="291" t="s">
        <v>1599</v>
      </c>
      <c r="F697" s="291"/>
      <c r="G697" s="292">
        <v>207600000</v>
      </c>
      <c r="H697" s="292">
        <v>223489127</v>
      </c>
      <c r="I697" s="292">
        <v>214258294.62</v>
      </c>
      <c r="J697" s="293">
        <v>103.20727101156069</v>
      </c>
      <c r="K697" s="294">
        <v>95.869672720140869</v>
      </c>
    </row>
    <row r="698" spans="1:11" ht="45.75" customHeight="1" x14ac:dyDescent="0.3">
      <c r="A698" s="290" t="s">
        <v>329</v>
      </c>
      <c r="B698" s="291" t="s">
        <v>232</v>
      </c>
      <c r="C698" s="291" t="s">
        <v>1384</v>
      </c>
      <c r="D698" s="291" t="s">
        <v>1365</v>
      </c>
      <c r="E698" s="291" t="s">
        <v>1599</v>
      </c>
      <c r="F698" s="291" t="s">
        <v>330</v>
      </c>
      <c r="G698" s="292">
        <v>207600000</v>
      </c>
      <c r="H698" s="292">
        <v>223489127</v>
      </c>
      <c r="I698" s="292">
        <v>214258294.62</v>
      </c>
      <c r="J698" s="293">
        <v>103.20727101156069</v>
      </c>
      <c r="K698" s="294">
        <v>95.869672720140869</v>
      </c>
    </row>
    <row r="699" spans="1:11" ht="45.75" customHeight="1" x14ac:dyDescent="0.3">
      <c r="A699" s="290" t="s">
        <v>331</v>
      </c>
      <c r="B699" s="291" t="s">
        <v>232</v>
      </c>
      <c r="C699" s="291" t="s">
        <v>1384</v>
      </c>
      <c r="D699" s="291" t="s">
        <v>1365</v>
      </c>
      <c r="E699" s="291" t="s">
        <v>1599</v>
      </c>
      <c r="F699" s="291" t="s">
        <v>332</v>
      </c>
      <c r="G699" s="292">
        <v>207600000</v>
      </c>
      <c r="H699" s="292">
        <v>223489127</v>
      </c>
      <c r="I699" s="292">
        <v>214258294.62</v>
      </c>
      <c r="J699" s="293">
        <v>103.20727101156069</v>
      </c>
      <c r="K699" s="294">
        <v>95.869672720140869</v>
      </c>
    </row>
    <row r="700" spans="1:11" ht="68.25" customHeight="1" x14ac:dyDescent="0.3">
      <c r="A700" s="290" t="s">
        <v>1600</v>
      </c>
      <c r="B700" s="291" t="s">
        <v>232</v>
      </c>
      <c r="C700" s="291" t="s">
        <v>1384</v>
      </c>
      <c r="D700" s="291" t="s">
        <v>1365</v>
      </c>
      <c r="E700" s="291" t="s">
        <v>1601</v>
      </c>
      <c r="F700" s="291"/>
      <c r="G700" s="292">
        <v>395266900</v>
      </c>
      <c r="H700" s="292">
        <v>417631795</v>
      </c>
      <c r="I700" s="292">
        <v>388733776.83999997</v>
      </c>
      <c r="J700" s="293">
        <v>98.347161586259816</v>
      </c>
      <c r="K700" s="294">
        <v>93.080503327099407</v>
      </c>
    </row>
    <row r="701" spans="1:11" ht="57" customHeight="1" x14ac:dyDescent="0.3">
      <c r="A701" s="290" t="s">
        <v>361</v>
      </c>
      <c r="B701" s="291" t="s">
        <v>232</v>
      </c>
      <c r="C701" s="291" t="s">
        <v>1384</v>
      </c>
      <c r="D701" s="291" t="s">
        <v>1365</v>
      </c>
      <c r="E701" s="291" t="s">
        <v>1601</v>
      </c>
      <c r="F701" s="291" t="s">
        <v>362</v>
      </c>
      <c r="G701" s="292">
        <v>395266900</v>
      </c>
      <c r="H701" s="292">
        <v>417631795</v>
      </c>
      <c r="I701" s="292">
        <v>388733776.83999997</v>
      </c>
      <c r="J701" s="293">
        <v>98.347161586259816</v>
      </c>
      <c r="K701" s="294">
        <v>93.080503327099407</v>
      </c>
    </row>
    <row r="702" spans="1:11" ht="23.25" customHeight="1" x14ac:dyDescent="0.3">
      <c r="A702" s="290" t="s">
        <v>363</v>
      </c>
      <c r="B702" s="291" t="s">
        <v>232</v>
      </c>
      <c r="C702" s="291" t="s">
        <v>1384</v>
      </c>
      <c r="D702" s="291" t="s">
        <v>1365</v>
      </c>
      <c r="E702" s="291" t="s">
        <v>1601</v>
      </c>
      <c r="F702" s="291" t="s">
        <v>364</v>
      </c>
      <c r="G702" s="292">
        <v>395266900</v>
      </c>
      <c r="H702" s="292">
        <v>417631795</v>
      </c>
      <c r="I702" s="292">
        <v>388733776.83999997</v>
      </c>
      <c r="J702" s="293">
        <v>98.347161586259816</v>
      </c>
      <c r="K702" s="294">
        <v>93.080503327099407</v>
      </c>
    </row>
    <row r="703" spans="1:11" ht="34.5" customHeight="1" x14ac:dyDescent="0.3">
      <c r="A703" s="290" t="s">
        <v>1413</v>
      </c>
      <c r="B703" s="291" t="s">
        <v>232</v>
      </c>
      <c r="C703" s="291" t="s">
        <v>1384</v>
      </c>
      <c r="D703" s="291" t="s">
        <v>1365</v>
      </c>
      <c r="E703" s="291" t="s">
        <v>1602</v>
      </c>
      <c r="F703" s="291"/>
      <c r="G703" s="292">
        <v>0</v>
      </c>
      <c r="H703" s="292">
        <v>1546571</v>
      </c>
      <c r="I703" s="292">
        <v>999912.26</v>
      </c>
      <c r="J703" s="293">
        <v>0</v>
      </c>
      <c r="K703" s="294">
        <v>64.653498610797698</v>
      </c>
    </row>
    <row r="704" spans="1:11" ht="45.75" customHeight="1" x14ac:dyDescent="0.3">
      <c r="A704" s="290" t="s">
        <v>329</v>
      </c>
      <c r="B704" s="291" t="s">
        <v>232</v>
      </c>
      <c r="C704" s="291" t="s">
        <v>1384</v>
      </c>
      <c r="D704" s="291" t="s">
        <v>1365</v>
      </c>
      <c r="E704" s="291" t="s">
        <v>1602</v>
      </c>
      <c r="F704" s="291" t="s">
        <v>330</v>
      </c>
      <c r="G704" s="292">
        <v>0</v>
      </c>
      <c r="H704" s="292">
        <v>400000</v>
      </c>
      <c r="I704" s="292">
        <v>0</v>
      </c>
      <c r="J704" s="293">
        <v>0</v>
      </c>
      <c r="K704" s="294">
        <v>0</v>
      </c>
    </row>
    <row r="705" spans="1:11" ht="45.75" customHeight="1" x14ac:dyDescent="0.3">
      <c r="A705" s="290" t="s">
        <v>331</v>
      </c>
      <c r="B705" s="291" t="s">
        <v>232</v>
      </c>
      <c r="C705" s="291" t="s">
        <v>1384</v>
      </c>
      <c r="D705" s="291" t="s">
        <v>1365</v>
      </c>
      <c r="E705" s="291" t="s">
        <v>1602</v>
      </c>
      <c r="F705" s="291" t="s">
        <v>332</v>
      </c>
      <c r="G705" s="292">
        <v>0</v>
      </c>
      <c r="H705" s="292">
        <v>400000</v>
      </c>
      <c r="I705" s="292">
        <v>0</v>
      </c>
      <c r="J705" s="293">
        <v>0</v>
      </c>
      <c r="K705" s="294">
        <v>0</v>
      </c>
    </row>
    <row r="706" spans="1:11" ht="23.25" customHeight="1" x14ac:dyDescent="0.3">
      <c r="A706" s="290" t="s">
        <v>333</v>
      </c>
      <c r="B706" s="291" t="s">
        <v>232</v>
      </c>
      <c r="C706" s="291" t="s">
        <v>1384</v>
      </c>
      <c r="D706" s="291" t="s">
        <v>1365</v>
      </c>
      <c r="E706" s="291" t="s">
        <v>1602</v>
      </c>
      <c r="F706" s="291" t="s">
        <v>334</v>
      </c>
      <c r="G706" s="292">
        <v>0</v>
      </c>
      <c r="H706" s="292">
        <v>1146571</v>
      </c>
      <c r="I706" s="292">
        <v>999912.26</v>
      </c>
      <c r="J706" s="293">
        <v>0</v>
      </c>
      <c r="K706" s="294">
        <v>87.208926442409592</v>
      </c>
    </row>
    <row r="707" spans="1:11" ht="102" customHeight="1" x14ac:dyDescent="0.3">
      <c r="A707" s="290" t="s">
        <v>360</v>
      </c>
      <c r="B707" s="291" t="s">
        <v>232</v>
      </c>
      <c r="C707" s="291" t="s">
        <v>1384</v>
      </c>
      <c r="D707" s="291" t="s">
        <v>1365</v>
      </c>
      <c r="E707" s="291" t="s">
        <v>1602</v>
      </c>
      <c r="F707" s="291" t="s">
        <v>317</v>
      </c>
      <c r="G707" s="292">
        <v>0</v>
      </c>
      <c r="H707" s="292">
        <v>1146571</v>
      </c>
      <c r="I707" s="292">
        <v>999912.26</v>
      </c>
      <c r="J707" s="293">
        <v>0</v>
      </c>
      <c r="K707" s="294">
        <v>87.208926442409592</v>
      </c>
    </row>
    <row r="708" spans="1:11" ht="34.5" customHeight="1" x14ac:dyDescent="0.3">
      <c r="A708" s="290" t="s">
        <v>1603</v>
      </c>
      <c r="B708" s="291" t="s">
        <v>232</v>
      </c>
      <c r="C708" s="291" t="s">
        <v>1384</v>
      </c>
      <c r="D708" s="291" t="s">
        <v>1384</v>
      </c>
      <c r="E708" s="291"/>
      <c r="F708" s="291"/>
      <c r="G708" s="292">
        <v>0</v>
      </c>
      <c r="H708" s="292">
        <v>12328000</v>
      </c>
      <c r="I708" s="292">
        <v>12000000</v>
      </c>
      <c r="J708" s="293">
        <v>0</v>
      </c>
      <c r="K708" s="294">
        <v>97.339390006489296</v>
      </c>
    </row>
    <row r="709" spans="1:11" ht="23.25" customHeight="1" x14ac:dyDescent="0.3">
      <c r="A709" s="290" t="s">
        <v>950</v>
      </c>
      <c r="B709" s="291" t="s">
        <v>232</v>
      </c>
      <c r="C709" s="291" t="s">
        <v>1384</v>
      </c>
      <c r="D709" s="291" t="s">
        <v>1384</v>
      </c>
      <c r="E709" s="291" t="s">
        <v>338</v>
      </c>
      <c r="F709" s="291"/>
      <c r="G709" s="292">
        <v>0</v>
      </c>
      <c r="H709" s="292">
        <v>12000000</v>
      </c>
      <c r="I709" s="292">
        <v>12000000</v>
      </c>
      <c r="J709" s="293">
        <v>0</v>
      </c>
      <c r="K709" s="294">
        <v>100</v>
      </c>
    </row>
    <row r="710" spans="1:11" ht="34.5" customHeight="1" x14ac:dyDescent="0.3">
      <c r="A710" s="290" t="s">
        <v>1539</v>
      </c>
      <c r="B710" s="291" t="s">
        <v>232</v>
      </c>
      <c r="C710" s="291" t="s">
        <v>1384</v>
      </c>
      <c r="D710" s="291" t="s">
        <v>1384</v>
      </c>
      <c r="E710" s="291" t="s">
        <v>395</v>
      </c>
      <c r="F710" s="291"/>
      <c r="G710" s="292">
        <v>0</v>
      </c>
      <c r="H710" s="292">
        <v>12000000</v>
      </c>
      <c r="I710" s="292">
        <v>12000000</v>
      </c>
      <c r="J710" s="293">
        <v>0</v>
      </c>
      <c r="K710" s="294">
        <v>100</v>
      </c>
    </row>
    <row r="711" spans="1:11" ht="68.25" customHeight="1" x14ac:dyDescent="0.3">
      <c r="A711" s="290" t="s">
        <v>1604</v>
      </c>
      <c r="B711" s="291" t="s">
        <v>232</v>
      </c>
      <c r="C711" s="291" t="s">
        <v>1384</v>
      </c>
      <c r="D711" s="291" t="s">
        <v>1384</v>
      </c>
      <c r="E711" s="291" t="s">
        <v>1605</v>
      </c>
      <c r="F711" s="291"/>
      <c r="G711" s="292">
        <v>0</v>
      </c>
      <c r="H711" s="292">
        <v>12000000</v>
      </c>
      <c r="I711" s="292">
        <v>12000000</v>
      </c>
      <c r="J711" s="293">
        <v>0</v>
      </c>
      <c r="K711" s="294">
        <v>100</v>
      </c>
    </row>
    <row r="712" spans="1:11" ht="124.5" customHeight="1" x14ac:dyDescent="0.3">
      <c r="A712" s="290" t="s">
        <v>1606</v>
      </c>
      <c r="B712" s="291" t="s">
        <v>232</v>
      </c>
      <c r="C712" s="291" t="s">
        <v>1384</v>
      </c>
      <c r="D712" s="291" t="s">
        <v>1384</v>
      </c>
      <c r="E712" s="291" t="s">
        <v>1607</v>
      </c>
      <c r="F712" s="291"/>
      <c r="G712" s="292">
        <v>0</v>
      </c>
      <c r="H712" s="292">
        <v>12000000</v>
      </c>
      <c r="I712" s="292">
        <v>12000000</v>
      </c>
      <c r="J712" s="293">
        <v>0</v>
      </c>
      <c r="K712" s="294">
        <v>100</v>
      </c>
    </row>
    <row r="713" spans="1:11" ht="45.75" customHeight="1" x14ac:dyDescent="0.3">
      <c r="A713" s="290" t="s">
        <v>329</v>
      </c>
      <c r="B713" s="291" t="s">
        <v>232</v>
      </c>
      <c r="C713" s="291" t="s">
        <v>1384</v>
      </c>
      <c r="D713" s="291" t="s">
        <v>1384</v>
      </c>
      <c r="E713" s="291" t="s">
        <v>1607</v>
      </c>
      <c r="F713" s="291" t="s">
        <v>330</v>
      </c>
      <c r="G713" s="292">
        <v>0</v>
      </c>
      <c r="H713" s="292">
        <v>12000000</v>
      </c>
      <c r="I713" s="292">
        <v>12000000</v>
      </c>
      <c r="J713" s="293">
        <v>0</v>
      </c>
      <c r="K713" s="294">
        <v>100</v>
      </c>
    </row>
    <row r="714" spans="1:11" ht="45.75" customHeight="1" x14ac:dyDescent="0.3">
      <c r="A714" s="290" t="s">
        <v>331</v>
      </c>
      <c r="B714" s="291" t="s">
        <v>232</v>
      </c>
      <c r="C714" s="291" t="s">
        <v>1384</v>
      </c>
      <c r="D714" s="291" t="s">
        <v>1384</v>
      </c>
      <c r="E714" s="291" t="s">
        <v>1607</v>
      </c>
      <c r="F714" s="291" t="s">
        <v>332</v>
      </c>
      <c r="G714" s="292">
        <v>0</v>
      </c>
      <c r="H714" s="292">
        <v>12000000</v>
      </c>
      <c r="I714" s="292">
        <v>12000000</v>
      </c>
      <c r="J714" s="293">
        <v>0</v>
      </c>
      <c r="K714" s="294">
        <v>100</v>
      </c>
    </row>
    <row r="715" spans="1:11" ht="45.75" customHeight="1" x14ac:dyDescent="0.3">
      <c r="A715" s="290" t="s">
        <v>953</v>
      </c>
      <c r="B715" s="291" t="s">
        <v>232</v>
      </c>
      <c r="C715" s="291" t="s">
        <v>1384</v>
      </c>
      <c r="D715" s="291" t="s">
        <v>1384</v>
      </c>
      <c r="E715" s="291" t="s">
        <v>357</v>
      </c>
      <c r="F715" s="291"/>
      <c r="G715" s="292">
        <v>0</v>
      </c>
      <c r="H715" s="292">
        <v>328000</v>
      </c>
      <c r="I715" s="292">
        <v>0</v>
      </c>
      <c r="J715" s="293">
        <v>0</v>
      </c>
      <c r="K715" s="294">
        <v>0</v>
      </c>
    </row>
    <row r="716" spans="1:11" ht="23.25" customHeight="1" x14ac:dyDescent="0.3">
      <c r="A716" s="290" t="s">
        <v>446</v>
      </c>
      <c r="B716" s="291" t="s">
        <v>232</v>
      </c>
      <c r="C716" s="291" t="s">
        <v>1384</v>
      </c>
      <c r="D716" s="291" t="s">
        <v>1384</v>
      </c>
      <c r="E716" s="291" t="s">
        <v>954</v>
      </c>
      <c r="F716" s="291"/>
      <c r="G716" s="292">
        <v>0</v>
      </c>
      <c r="H716" s="292">
        <v>328000</v>
      </c>
      <c r="I716" s="292">
        <v>0</v>
      </c>
      <c r="J716" s="293">
        <v>0</v>
      </c>
      <c r="K716" s="294">
        <v>0</v>
      </c>
    </row>
    <row r="717" spans="1:11" ht="57" customHeight="1" x14ac:dyDescent="0.3">
      <c r="A717" s="290" t="s">
        <v>344</v>
      </c>
      <c r="B717" s="291" t="s">
        <v>232</v>
      </c>
      <c r="C717" s="291" t="s">
        <v>1384</v>
      </c>
      <c r="D717" s="291" t="s">
        <v>1384</v>
      </c>
      <c r="E717" s="291" t="s">
        <v>955</v>
      </c>
      <c r="F717" s="291"/>
      <c r="G717" s="292">
        <v>0</v>
      </c>
      <c r="H717" s="292">
        <v>328000</v>
      </c>
      <c r="I717" s="292">
        <v>0</v>
      </c>
      <c r="J717" s="293">
        <v>0</v>
      </c>
      <c r="K717" s="294">
        <v>0</v>
      </c>
    </row>
    <row r="718" spans="1:11" ht="102" customHeight="1" x14ac:dyDescent="0.3">
      <c r="A718" s="290" t="s">
        <v>1608</v>
      </c>
      <c r="B718" s="291" t="s">
        <v>232</v>
      </c>
      <c r="C718" s="291" t="s">
        <v>1384</v>
      </c>
      <c r="D718" s="291" t="s">
        <v>1384</v>
      </c>
      <c r="E718" s="291" t="s">
        <v>1609</v>
      </c>
      <c r="F718" s="291"/>
      <c r="G718" s="292">
        <v>0</v>
      </c>
      <c r="H718" s="292">
        <v>328000</v>
      </c>
      <c r="I718" s="292">
        <v>0</v>
      </c>
      <c r="J718" s="293">
        <v>0</v>
      </c>
      <c r="K718" s="294">
        <v>0</v>
      </c>
    </row>
    <row r="719" spans="1:11" ht="113.25" customHeight="1" x14ac:dyDescent="0.3">
      <c r="A719" s="290" t="s">
        <v>326</v>
      </c>
      <c r="B719" s="291" t="s">
        <v>232</v>
      </c>
      <c r="C719" s="291" t="s">
        <v>1384</v>
      </c>
      <c r="D719" s="291" t="s">
        <v>1384</v>
      </c>
      <c r="E719" s="291" t="s">
        <v>1609</v>
      </c>
      <c r="F719" s="291" t="s">
        <v>249</v>
      </c>
      <c r="G719" s="292">
        <v>0</v>
      </c>
      <c r="H719" s="292">
        <v>328000</v>
      </c>
      <c r="I719" s="292">
        <v>0</v>
      </c>
      <c r="J719" s="293">
        <v>0</v>
      </c>
      <c r="K719" s="294">
        <v>0</v>
      </c>
    </row>
    <row r="720" spans="1:11" ht="34.5" customHeight="1" x14ac:dyDescent="0.3">
      <c r="A720" s="290" t="s">
        <v>327</v>
      </c>
      <c r="B720" s="291" t="s">
        <v>232</v>
      </c>
      <c r="C720" s="291" t="s">
        <v>1384</v>
      </c>
      <c r="D720" s="291" t="s">
        <v>1384</v>
      </c>
      <c r="E720" s="291" t="s">
        <v>1609</v>
      </c>
      <c r="F720" s="291" t="s">
        <v>257</v>
      </c>
      <c r="G720" s="292">
        <v>0</v>
      </c>
      <c r="H720" s="292">
        <v>328000</v>
      </c>
      <c r="I720" s="292">
        <v>0</v>
      </c>
      <c r="J720" s="293">
        <v>0</v>
      </c>
      <c r="K720" s="294">
        <v>0</v>
      </c>
    </row>
    <row r="721" spans="1:11" ht="15" customHeight="1" x14ac:dyDescent="0.3">
      <c r="A721" s="290" t="s">
        <v>1610</v>
      </c>
      <c r="B721" s="291" t="s">
        <v>232</v>
      </c>
      <c r="C721" s="291" t="s">
        <v>1372</v>
      </c>
      <c r="D721" s="291"/>
      <c r="E721" s="291"/>
      <c r="F721" s="291"/>
      <c r="G721" s="292">
        <v>20140000</v>
      </c>
      <c r="H721" s="292">
        <v>14155350</v>
      </c>
      <c r="I721" s="292">
        <v>8680688.6699999999</v>
      </c>
      <c r="J721" s="293">
        <v>43.101731231380334</v>
      </c>
      <c r="K721" s="294">
        <v>61.324436838368534</v>
      </c>
    </row>
    <row r="722" spans="1:11" ht="34.5" customHeight="1" x14ac:dyDescent="0.3">
      <c r="A722" s="290" t="s">
        <v>417</v>
      </c>
      <c r="B722" s="291" t="s">
        <v>232</v>
      </c>
      <c r="C722" s="291" t="s">
        <v>1372</v>
      </c>
      <c r="D722" s="291" t="s">
        <v>1365</v>
      </c>
      <c r="E722" s="291"/>
      <c r="F722" s="291"/>
      <c r="G722" s="292">
        <v>20140000</v>
      </c>
      <c r="H722" s="292">
        <v>13234600</v>
      </c>
      <c r="I722" s="292">
        <v>8134807.6699999999</v>
      </c>
      <c r="J722" s="293">
        <v>40.391299255213504</v>
      </c>
      <c r="K722" s="294">
        <v>61.46621484593414</v>
      </c>
    </row>
    <row r="723" spans="1:11" ht="34.5" customHeight="1" x14ac:dyDescent="0.3">
      <c r="A723" s="290" t="s">
        <v>1066</v>
      </c>
      <c r="B723" s="291" t="s">
        <v>232</v>
      </c>
      <c r="C723" s="291" t="s">
        <v>1372</v>
      </c>
      <c r="D723" s="291" t="s">
        <v>1365</v>
      </c>
      <c r="E723" s="291" t="s">
        <v>351</v>
      </c>
      <c r="F723" s="291"/>
      <c r="G723" s="292">
        <v>20140000</v>
      </c>
      <c r="H723" s="292">
        <v>13234600</v>
      </c>
      <c r="I723" s="292">
        <v>8134807.6699999999</v>
      </c>
      <c r="J723" s="293">
        <v>40.391299255213504</v>
      </c>
      <c r="K723" s="294">
        <v>61.46621484593414</v>
      </c>
    </row>
    <row r="724" spans="1:11" ht="23.25" customHeight="1" x14ac:dyDescent="0.3">
      <c r="A724" s="290" t="s">
        <v>1067</v>
      </c>
      <c r="B724" s="291" t="s">
        <v>232</v>
      </c>
      <c r="C724" s="291" t="s">
        <v>1372</v>
      </c>
      <c r="D724" s="291" t="s">
        <v>1365</v>
      </c>
      <c r="E724" s="291" t="s">
        <v>352</v>
      </c>
      <c r="F724" s="291"/>
      <c r="G724" s="292">
        <v>1300000</v>
      </c>
      <c r="H724" s="292">
        <v>1100000</v>
      </c>
      <c r="I724" s="292">
        <v>97485.5</v>
      </c>
      <c r="J724" s="293">
        <v>7.4988846153846156</v>
      </c>
      <c r="K724" s="294">
        <v>8.862318181818182</v>
      </c>
    </row>
    <row r="725" spans="1:11" ht="45.75" customHeight="1" x14ac:dyDescent="0.3">
      <c r="A725" s="290" t="s">
        <v>1068</v>
      </c>
      <c r="B725" s="291" t="s">
        <v>232</v>
      </c>
      <c r="C725" s="291" t="s">
        <v>1372</v>
      </c>
      <c r="D725" s="291" t="s">
        <v>1365</v>
      </c>
      <c r="E725" s="291" t="s">
        <v>353</v>
      </c>
      <c r="F725" s="291"/>
      <c r="G725" s="292">
        <v>1100000</v>
      </c>
      <c r="H725" s="292">
        <v>1000000</v>
      </c>
      <c r="I725" s="292">
        <v>0</v>
      </c>
      <c r="J725" s="293">
        <v>0</v>
      </c>
      <c r="K725" s="294">
        <v>0</v>
      </c>
    </row>
    <row r="726" spans="1:11" ht="34.5" customHeight="1" x14ac:dyDescent="0.3">
      <c r="A726" s="290" t="s">
        <v>847</v>
      </c>
      <c r="B726" s="291" t="s">
        <v>232</v>
      </c>
      <c r="C726" s="291" t="s">
        <v>1372</v>
      </c>
      <c r="D726" s="291" t="s">
        <v>1365</v>
      </c>
      <c r="E726" s="291" t="s">
        <v>848</v>
      </c>
      <c r="F726" s="291"/>
      <c r="G726" s="292">
        <v>1100000</v>
      </c>
      <c r="H726" s="292">
        <v>1000000</v>
      </c>
      <c r="I726" s="292">
        <v>0</v>
      </c>
      <c r="J726" s="293">
        <v>0</v>
      </c>
      <c r="K726" s="294">
        <v>0</v>
      </c>
    </row>
    <row r="727" spans="1:11" ht="45.75" customHeight="1" x14ac:dyDescent="0.3">
      <c r="A727" s="290" t="s">
        <v>329</v>
      </c>
      <c r="B727" s="291" t="s">
        <v>232</v>
      </c>
      <c r="C727" s="291" t="s">
        <v>1372</v>
      </c>
      <c r="D727" s="291" t="s">
        <v>1365</v>
      </c>
      <c r="E727" s="291" t="s">
        <v>848</v>
      </c>
      <c r="F727" s="291" t="s">
        <v>330</v>
      </c>
      <c r="G727" s="292">
        <v>1100000</v>
      </c>
      <c r="H727" s="292">
        <v>1000000</v>
      </c>
      <c r="I727" s="292">
        <v>0</v>
      </c>
      <c r="J727" s="293">
        <v>0</v>
      </c>
      <c r="K727" s="294">
        <v>0</v>
      </c>
    </row>
    <row r="728" spans="1:11" ht="45.75" customHeight="1" x14ac:dyDescent="0.3">
      <c r="A728" s="290" t="s">
        <v>331</v>
      </c>
      <c r="B728" s="291" t="s">
        <v>232</v>
      </c>
      <c r="C728" s="291" t="s">
        <v>1372</v>
      </c>
      <c r="D728" s="291" t="s">
        <v>1365</v>
      </c>
      <c r="E728" s="291" t="s">
        <v>848</v>
      </c>
      <c r="F728" s="291" t="s">
        <v>332</v>
      </c>
      <c r="G728" s="292">
        <v>1100000</v>
      </c>
      <c r="H728" s="292">
        <v>1000000</v>
      </c>
      <c r="I728" s="292">
        <v>0</v>
      </c>
      <c r="J728" s="293">
        <v>0</v>
      </c>
      <c r="K728" s="294">
        <v>0</v>
      </c>
    </row>
    <row r="729" spans="1:11" ht="34.5" customHeight="1" x14ac:dyDescent="0.3">
      <c r="A729" s="290" t="s">
        <v>1145</v>
      </c>
      <c r="B729" s="291" t="s">
        <v>232</v>
      </c>
      <c r="C729" s="291" t="s">
        <v>1372</v>
      </c>
      <c r="D729" s="291" t="s">
        <v>1365</v>
      </c>
      <c r="E729" s="291" t="s">
        <v>1144</v>
      </c>
      <c r="F729" s="291"/>
      <c r="G729" s="292">
        <v>200000</v>
      </c>
      <c r="H729" s="292">
        <v>100000</v>
      </c>
      <c r="I729" s="292">
        <v>97485.5</v>
      </c>
      <c r="J729" s="293">
        <v>48.742750000000001</v>
      </c>
      <c r="K729" s="294">
        <v>97.485500000000002</v>
      </c>
    </row>
    <row r="730" spans="1:11" ht="23.25" customHeight="1" x14ac:dyDescent="0.3">
      <c r="A730" s="290" t="s">
        <v>1414</v>
      </c>
      <c r="B730" s="291" t="s">
        <v>232</v>
      </c>
      <c r="C730" s="291" t="s">
        <v>1372</v>
      </c>
      <c r="D730" s="291" t="s">
        <v>1365</v>
      </c>
      <c r="E730" s="291" t="s">
        <v>1415</v>
      </c>
      <c r="F730" s="291"/>
      <c r="G730" s="292">
        <v>200000</v>
      </c>
      <c r="H730" s="292">
        <v>100000</v>
      </c>
      <c r="I730" s="292">
        <v>97485.5</v>
      </c>
      <c r="J730" s="293">
        <v>48.742750000000001</v>
      </c>
      <c r="K730" s="294">
        <v>97.485500000000002</v>
      </c>
    </row>
    <row r="731" spans="1:11" ht="45.75" customHeight="1" x14ac:dyDescent="0.3">
      <c r="A731" s="290" t="s">
        <v>329</v>
      </c>
      <c r="B731" s="291" t="s">
        <v>232</v>
      </c>
      <c r="C731" s="291" t="s">
        <v>1372</v>
      </c>
      <c r="D731" s="291" t="s">
        <v>1365</v>
      </c>
      <c r="E731" s="291" t="s">
        <v>1415</v>
      </c>
      <c r="F731" s="291" t="s">
        <v>330</v>
      </c>
      <c r="G731" s="292">
        <v>200000</v>
      </c>
      <c r="H731" s="292">
        <v>100000</v>
      </c>
      <c r="I731" s="292">
        <v>97485.5</v>
      </c>
      <c r="J731" s="293">
        <v>48.742750000000001</v>
      </c>
      <c r="K731" s="294">
        <v>97.485500000000002</v>
      </c>
    </row>
    <row r="732" spans="1:11" ht="45.75" customHeight="1" x14ac:dyDescent="0.3">
      <c r="A732" s="290" t="s">
        <v>331</v>
      </c>
      <c r="B732" s="291" t="s">
        <v>232</v>
      </c>
      <c r="C732" s="291" t="s">
        <v>1372</v>
      </c>
      <c r="D732" s="291" t="s">
        <v>1365</v>
      </c>
      <c r="E732" s="291" t="s">
        <v>1415</v>
      </c>
      <c r="F732" s="291" t="s">
        <v>332</v>
      </c>
      <c r="G732" s="292">
        <v>200000</v>
      </c>
      <c r="H732" s="292">
        <v>100000</v>
      </c>
      <c r="I732" s="292">
        <v>97485.5</v>
      </c>
      <c r="J732" s="293">
        <v>48.742750000000001</v>
      </c>
      <c r="K732" s="294">
        <v>97.485500000000002</v>
      </c>
    </row>
    <row r="733" spans="1:11" ht="34.5" customHeight="1" x14ac:dyDescent="0.3">
      <c r="A733" s="290" t="s">
        <v>1069</v>
      </c>
      <c r="B733" s="291" t="s">
        <v>232</v>
      </c>
      <c r="C733" s="291" t="s">
        <v>1372</v>
      </c>
      <c r="D733" s="291" t="s">
        <v>1365</v>
      </c>
      <c r="E733" s="291" t="s">
        <v>379</v>
      </c>
      <c r="F733" s="291"/>
      <c r="G733" s="292">
        <v>18540000</v>
      </c>
      <c r="H733" s="292">
        <v>12134600</v>
      </c>
      <c r="I733" s="292">
        <v>8037322.1699999999</v>
      </c>
      <c r="J733" s="293">
        <v>43.351252265372167</v>
      </c>
      <c r="K733" s="294">
        <v>66.234751619336436</v>
      </c>
    </row>
    <row r="734" spans="1:11" ht="68.25" customHeight="1" x14ac:dyDescent="0.3">
      <c r="A734" s="290" t="s">
        <v>1070</v>
      </c>
      <c r="B734" s="291" t="s">
        <v>232</v>
      </c>
      <c r="C734" s="291" t="s">
        <v>1372</v>
      </c>
      <c r="D734" s="291" t="s">
        <v>1365</v>
      </c>
      <c r="E734" s="291" t="s">
        <v>380</v>
      </c>
      <c r="F734" s="291"/>
      <c r="G734" s="292">
        <v>14540000</v>
      </c>
      <c r="H734" s="292">
        <v>12134600</v>
      </c>
      <c r="I734" s="292">
        <v>8037322.1699999999</v>
      </c>
      <c r="J734" s="293">
        <v>55.277318913342498</v>
      </c>
      <c r="K734" s="294">
        <v>66.234751619336436</v>
      </c>
    </row>
    <row r="735" spans="1:11" ht="113.25" customHeight="1" x14ac:dyDescent="0.3">
      <c r="A735" s="290" t="s">
        <v>1416</v>
      </c>
      <c r="B735" s="291" t="s">
        <v>232</v>
      </c>
      <c r="C735" s="291" t="s">
        <v>1372</v>
      </c>
      <c r="D735" s="291" t="s">
        <v>1365</v>
      </c>
      <c r="E735" s="291" t="s">
        <v>1417</v>
      </c>
      <c r="F735" s="291"/>
      <c r="G735" s="292">
        <v>14540000</v>
      </c>
      <c r="H735" s="292">
        <v>12134600</v>
      </c>
      <c r="I735" s="292">
        <v>8037322.1699999999</v>
      </c>
      <c r="J735" s="293">
        <v>55.277318913342498</v>
      </c>
      <c r="K735" s="294">
        <v>66.234751619336436</v>
      </c>
    </row>
    <row r="736" spans="1:11" ht="57" customHeight="1" x14ac:dyDescent="0.3">
      <c r="A736" s="290" t="s">
        <v>361</v>
      </c>
      <c r="B736" s="291" t="s">
        <v>232</v>
      </c>
      <c r="C736" s="291" t="s">
        <v>1372</v>
      </c>
      <c r="D736" s="291" t="s">
        <v>1365</v>
      </c>
      <c r="E736" s="291" t="s">
        <v>1417</v>
      </c>
      <c r="F736" s="291" t="s">
        <v>362</v>
      </c>
      <c r="G736" s="292">
        <v>14540000</v>
      </c>
      <c r="H736" s="292">
        <v>12134600</v>
      </c>
      <c r="I736" s="292">
        <v>8037322.1699999999</v>
      </c>
      <c r="J736" s="293">
        <v>55.277318913342498</v>
      </c>
      <c r="K736" s="294">
        <v>66.234751619336436</v>
      </c>
    </row>
    <row r="737" spans="1:11" ht="23.25" customHeight="1" x14ac:dyDescent="0.3">
      <c r="A737" s="290" t="s">
        <v>363</v>
      </c>
      <c r="B737" s="291" t="s">
        <v>232</v>
      </c>
      <c r="C737" s="291" t="s">
        <v>1372</v>
      </c>
      <c r="D737" s="291" t="s">
        <v>1365</v>
      </c>
      <c r="E737" s="291" t="s">
        <v>1417</v>
      </c>
      <c r="F737" s="291" t="s">
        <v>364</v>
      </c>
      <c r="G737" s="292">
        <v>14540000</v>
      </c>
      <c r="H737" s="292">
        <v>12134600</v>
      </c>
      <c r="I737" s="292">
        <v>8037322.1699999999</v>
      </c>
      <c r="J737" s="293">
        <v>55.277318913342498</v>
      </c>
      <c r="K737" s="294">
        <v>66.234751619336436</v>
      </c>
    </row>
    <row r="738" spans="1:11" ht="34.5" customHeight="1" x14ac:dyDescent="0.3">
      <c r="A738" s="290" t="s">
        <v>1418</v>
      </c>
      <c r="B738" s="291" t="s">
        <v>232</v>
      </c>
      <c r="C738" s="291" t="s">
        <v>1372</v>
      </c>
      <c r="D738" s="291" t="s">
        <v>1365</v>
      </c>
      <c r="E738" s="291" t="s">
        <v>1419</v>
      </c>
      <c r="F738" s="291"/>
      <c r="G738" s="292">
        <v>4000000</v>
      </c>
      <c r="H738" s="292">
        <v>0</v>
      </c>
      <c r="I738" s="292">
        <v>0</v>
      </c>
      <c r="J738" s="293">
        <v>0</v>
      </c>
      <c r="K738" s="294">
        <v>0</v>
      </c>
    </row>
    <row r="739" spans="1:11" ht="90.75" customHeight="1" x14ac:dyDescent="0.3">
      <c r="A739" s="290" t="s">
        <v>1611</v>
      </c>
      <c r="B739" s="291" t="s">
        <v>232</v>
      </c>
      <c r="C739" s="291" t="s">
        <v>1372</v>
      </c>
      <c r="D739" s="291" t="s">
        <v>1365</v>
      </c>
      <c r="E739" s="291" t="s">
        <v>1612</v>
      </c>
      <c r="F739" s="291"/>
      <c r="G739" s="292">
        <v>4000000</v>
      </c>
      <c r="H739" s="292">
        <v>0</v>
      </c>
      <c r="I739" s="292">
        <v>0</v>
      </c>
      <c r="J739" s="293">
        <v>0</v>
      </c>
      <c r="K739" s="294">
        <v>0</v>
      </c>
    </row>
    <row r="740" spans="1:11" ht="57" customHeight="1" x14ac:dyDescent="0.3">
      <c r="A740" s="290" t="s">
        <v>361</v>
      </c>
      <c r="B740" s="291" t="s">
        <v>232</v>
      </c>
      <c r="C740" s="291" t="s">
        <v>1372</v>
      </c>
      <c r="D740" s="291" t="s">
        <v>1365</v>
      </c>
      <c r="E740" s="291" t="s">
        <v>1612</v>
      </c>
      <c r="F740" s="291" t="s">
        <v>362</v>
      </c>
      <c r="G740" s="292">
        <v>4000000</v>
      </c>
      <c r="H740" s="292">
        <v>0</v>
      </c>
      <c r="I740" s="292">
        <v>0</v>
      </c>
      <c r="J740" s="293">
        <v>0</v>
      </c>
      <c r="K740" s="294">
        <v>0</v>
      </c>
    </row>
    <row r="741" spans="1:11" ht="23.25" customHeight="1" x14ac:dyDescent="0.3">
      <c r="A741" s="290" t="s">
        <v>363</v>
      </c>
      <c r="B741" s="291" t="s">
        <v>232</v>
      </c>
      <c r="C741" s="291" t="s">
        <v>1372</v>
      </c>
      <c r="D741" s="291" t="s">
        <v>1365</v>
      </c>
      <c r="E741" s="291" t="s">
        <v>1612</v>
      </c>
      <c r="F741" s="291" t="s">
        <v>364</v>
      </c>
      <c r="G741" s="292">
        <v>4000000</v>
      </c>
      <c r="H741" s="292">
        <v>0</v>
      </c>
      <c r="I741" s="292">
        <v>0</v>
      </c>
      <c r="J741" s="293">
        <v>0</v>
      </c>
      <c r="K741" s="294">
        <v>0</v>
      </c>
    </row>
    <row r="742" spans="1:11" ht="23.25" customHeight="1" x14ac:dyDescent="0.3">
      <c r="A742" s="290" t="s">
        <v>1141</v>
      </c>
      <c r="B742" s="291" t="s">
        <v>232</v>
      </c>
      <c r="C742" s="291" t="s">
        <v>1372</v>
      </c>
      <c r="D742" s="291" t="s">
        <v>1365</v>
      </c>
      <c r="E742" s="291" t="s">
        <v>381</v>
      </c>
      <c r="F742" s="291"/>
      <c r="G742" s="292">
        <v>300000</v>
      </c>
      <c r="H742" s="292">
        <v>0</v>
      </c>
      <c r="I742" s="292">
        <v>0</v>
      </c>
      <c r="J742" s="293">
        <v>0</v>
      </c>
      <c r="K742" s="294">
        <v>0</v>
      </c>
    </row>
    <row r="743" spans="1:11" ht="45.75" customHeight="1" x14ac:dyDescent="0.3">
      <c r="A743" s="290" t="s">
        <v>1142</v>
      </c>
      <c r="B743" s="291" t="s">
        <v>232</v>
      </c>
      <c r="C743" s="291" t="s">
        <v>1372</v>
      </c>
      <c r="D743" s="291" t="s">
        <v>1365</v>
      </c>
      <c r="E743" s="291" t="s">
        <v>1139</v>
      </c>
      <c r="F743" s="291"/>
      <c r="G743" s="292">
        <v>300000</v>
      </c>
      <c r="H743" s="292">
        <v>0</v>
      </c>
      <c r="I743" s="292">
        <v>0</v>
      </c>
      <c r="J743" s="293">
        <v>0</v>
      </c>
      <c r="K743" s="294">
        <v>0</v>
      </c>
    </row>
    <row r="744" spans="1:11" ht="68.25" customHeight="1" x14ac:dyDescent="0.3">
      <c r="A744" s="290" t="s">
        <v>1143</v>
      </c>
      <c r="B744" s="291" t="s">
        <v>232</v>
      </c>
      <c r="C744" s="291" t="s">
        <v>1372</v>
      </c>
      <c r="D744" s="291" t="s">
        <v>1365</v>
      </c>
      <c r="E744" s="291" t="s">
        <v>1140</v>
      </c>
      <c r="F744" s="291"/>
      <c r="G744" s="292">
        <v>300000</v>
      </c>
      <c r="H744" s="292">
        <v>0</v>
      </c>
      <c r="I744" s="292">
        <v>0</v>
      </c>
      <c r="J744" s="293">
        <v>0</v>
      </c>
      <c r="K744" s="294">
        <v>0</v>
      </c>
    </row>
    <row r="745" spans="1:11" ht="45.75" customHeight="1" x14ac:dyDescent="0.3">
      <c r="A745" s="290" t="s">
        <v>329</v>
      </c>
      <c r="B745" s="291" t="s">
        <v>232</v>
      </c>
      <c r="C745" s="291" t="s">
        <v>1372</v>
      </c>
      <c r="D745" s="291" t="s">
        <v>1365</v>
      </c>
      <c r="E745" s="291" t="s">
        <v>1140</v>
      </c>
      <c r="F745" s="291" t="s">
        <v>330</v>
      </c>
      <c r="G745" s="292">
        <v>300000</v>
      </c>
      <c r="H745" s="292">
        <v>0</v>
      </c>
      <c r="I745" s="292">
        <v>0</v>
      </c>
      <c r="J745" s="293">
        <v>0</v>
      </c>
      <c r="K745" s="294">
        <v>0</v>
      </c>
    </row>
    <row r="746" spans="1:11" ht="45.75" customHeight="1" x14ac:dyDescent="0.3">
      <c r="A746" s="290" t="s">
        <v>331</v>
      </c>
      <c r="B746" s="291" t="s">
        <v>232</v>
      </c>
      <c r="C746" s="291" t="s">
        <v>1372</v>
      </c>
      <c r="D746" s="291" t="s">
        <v>1365</v>
      </c>
      <c r="E746" s="291" t="s">
        <v>1140</v>
      </c>
      <c r="F746" s="291" t="s">
        <v>332</v>
      </c>
      <c r="G746" s="292">
        <v>300000</v>
      </c>
      <c r="H746" s="292">
        <v>0</v>
      </c>
      <c r="I746" s="292">
        <v>0</v>
      </c>
      <c r="J746" s="293">
        <v>0</v>
      </c>
      <c r="K746" s="294">
        <v>0</v>
      </c>
    </row>
    <row r="747" spans="1:11" ht="23.25" customHeight="1" x14ac:dyDescent="0.3">
      <c r="A747" s="290" t="s">
        <v>1613</v>
      </c>
      <c r="B747" s="291" t="s">
        <v>232</v>
      </c>
      <c r="C747" s="291" t="s">
        <v>1372</v>
      </c>
      <c r="D747" s="291" t="s">
        <v>1384</v>
      </c>
      <c r="E747" s="291"/>
      <c r="F747" s="291"/>
      <c r="G747" s="292">
        <v>0</v>
      </c>
      <c r="H747" s="292">
        <v>920750</v>
      </c>
      <c r="I747" s="292">
        <v>545881</v>
      </c>
      <c r="J747" s="293">
        <v>0</v>
      </c>
      <c r="K747" s="294">
        <v>59.286559869671464</v>
      </c>
    </row>
    <row r="748" spans="1:11" ht="34.5" customHeight="1" x14ac:dyDescent="0.3">
      <c r="A748" s="290" t="s">
        <v>1066</v>
      </c>
      <c r="B748" s="291" t="s">
        <v>232</v>
      </c>
      <c r="C748" s="291" t="s">
        <v>1372</v>
      </c>
      <c r="D748" s="291" t="s">
        <v>1384</v>
      </c>
      <c r="E748" s="291" t="s">
        <v>351</v>
      </c>
      <c r="F748" s="291"/>
      <c r="G748" s="292">
        <v>0</v>
      </c>
      <c r="H748" s="292">
        <v>920750</v>
      </c>
      <c r="I748" s="292">
        <v>545881</v>
      </c>
      <c r="J748" s="293">
        <v>0</v>
      </c>
      <c r="K748" s="294">
        <v>59.286559869671464</v>
      </c>
    </row>
    <row r="749" spans="1:11" ht="23.25" customHeight="1" x14ac:dyDescent="0.3">
      <c r="A749" s="290" t="s">
        <v>1141</v>
      </c>
      <c r="B749" s="291" t="s">
        <v>232</v>
      </c>
      <c r="C749" s="291" t="s">
        <v>1372</v>
      </c>
      <c r="D749" s="291" t="s">
        <v>1384</v>
      </c>
      <c r="E749" s="291" t="s">
        <v>381</v>
      </c>
      <c r="F749" s="291"/>
      <c r="G749" s="292">
        <v>0</v>
      </c>
      <c r="H749" s="292">
        <v>920750</v>
      </c>
      <c r="I749" s="292">
        <v>545881</v>
      </c>
      <c r="J749" s="293">
        <v>0</v>
      </c>
      <c r="K749" s="294">
        <v>59.286559869671464</v>
      </c>
    </row>
    <row r="750" spans="1:11" ht="45.75" customHeight="1" x14ac:dyDescent="0.3">
      <c r="A750" s="290" t="s">
        <v>1142</v>
      </c>
      <c r="B750" s="291" t="s">
        <v>232</v>
      </c>
      <c r="C750" s="291" t="s">
        <v>1372</v>
      </c>
      <c r="D750" s="291" t="s">
        <v>1384</v>
      </c>
      <c r="E750" s="291" t="s">
        <v>1139</v>
      </c>
      <c r="F750" s="291"/>
      <c r="G750" s="292">
        <v>0</v>
      </c>
      <c r="H750" s="292">
        <v>920750</v>
      </c>
      <c r="I750" s="292">
        <v>545881</v>
      </c>
      <c r="J750" s="293">
        <v>0</v>
      </c>
      <c r="K750" s="294">
        <v>59.286559869671464</v>
      </c>
    </row>
    <row r="751" spans="1:11" ht="169.5" customHeight="1" x14ac:dyDescent="0.3">
      <c r="A751" s="290" t="s">
        <v>1566</v>
      </c>
      <c r="B751" s="291" t="s">
        <v>232</v>
      </c>
      <c r="C751" s="291" t="s">
        <v>1372</v>
      </c>
      <c r="D751" s="291" t="s">
        <v>1384</v>
      </c>
      <c r="E751" s="291" t="s">
        <v>1567</v>
      </c>
      <c r="F751" s="291"/>
      <c r="G751" s="292">
        <v>0</v>
      </c>
      <c r="H751" s="292">
        <v>920750</v>
      </c>
      <c r="I751" s="292">
        <v>545881</v>
      </c>
      <c r="J751" s="293">
        <v>0</v>
      </c>
      <c r="K751" s="294">
        <v>59.286559869671464</v>
      </c>
    </row>
    <row r="752" spans="1:11" ht="57" customHeight="1" x14ac:dyDescent="0.3">
      <c r="A752" s="290" t="s">
        <v>361</v>
      </c>
      <c r="B752" s="291" t="s">
        <v>232</v>
      </c>
      <c r="C752" s="291" t="s">
        <v>1372</v>
      </c>
      <c r="D752" s="291" t="s">
        <v>1384</v>
      </c>
      <c r="E752" s="291" t="s">
        <v>1567</v>
      </c>
      <c r="F752" s="291" t="s">
        <v>362</v>
      </c>
      <c r="G752" s="292">
        <v>0</v>
      </c>
      <c r="H752" s="292">
        <v>920750</v>
      </c>
      <c r="I752" s="292">
        <v>545881</v>
      </c>
      <c r="J752" s="293">
        <v>0</v>
      </c>
      <c r="K752" s="294">
        <v>59.286559869671464</v>
      </c>
    </row>
    <row r="753" spans="1:11" ht="23.25" customHeight="1" x14ac:dyDescent="0.3">
      <c r="A753" s="290" t="s">
        <v>363</v>
      </c>
      <c r="B753" s="291" t="s">
        <v>232</v>
      </c>
      <c r="C753" s="291" t="s">
        <v>1372</v>
      </c>
      <c r="D753" s="291" t="s">
        <v>1384</v>
      </c>
      <c r="E753" s="291" t="s">
        <v>1567</v>
      </c>
      <c r="F753" s="291" t="s">
        <v>364</v>
      </c>
      <c r="G753" s="292">
        <v>0</v>
      </c>
      <c r="H753" s="292">
        <v>920750</v>
      </c>
      <c r="I753" s="292">
        <v>545881</v>
      </c>
      <c r="J753" s="293">
        <v>0</v>
      </c>
      <c r="K753" s="294">
        <v>59.286559869671464</v>
      </c>
    </row>
    <row r="754" spans="1:11" ht="15" customHeight="1" x14ac:dyDescent="0.3">
      <c r="A754" s="290" t="s">
        <v>1614</v>
      </c>
      <c r="B754" s="291" t="s">
        <v>232</v>
      </c>
      <c r="C754" s="291" t="s">
        <v>1420</v>
      </c>
      <c r="D754" s="291"/>
      <c r="E754" s="291"/>
      <c r="F754" s="291"/>
      <c r="G754" s="292">
        <v>863030250</v>
      </c>
      <c r="H754" s="292">
        <v>902496681.51999998</v>
      </c>
      <c r="I754" s="292">
        <v>855572701.05999994</v>
      </c>
      <c r="J754" s="293">
        <v>99.135887885737489</v>
      </c>
      <c r="K754" s="294">
        <v>94.800647867095762</v>
      </c>
    </row>
    <row r="755" spans="1:11" ht="15" customHeight="1" x14ac:dyDescent="0.3">
      <c r="A755" s="290" t="s">
        <v>424</v>
      </c>
      <c r="B755" s="291" t="s">
        <v>232</v>
      </c>
      <c r="C755" s="291" t="s">
        <v>1420</v>
      </c>
      <c r="D755" s="291" t="s">
        <v>1363</v>
      </c>
      <c r="E755" s="291"/>
      <c r="F755" s="291"/>
      <c r="G755" s="292">
        <v>207651000</v>
      </c>
      <c r="H755" s="292">
        <v>150187031.28</v>
      </c>
      <c r="I755" s="292">
        <v>142522153.31</v>
      </c>
      <c r="J755" s="293">
        <v>68.635428343711325</v>
      </c>
      <c r="K755" s="294">
        <v>94.896444849682098</v>
      </c>
    </row>
    <row r="756" spans="1:11" ht="23.25" customHeight="1" x14ac:dyDescent="0.3">
      <c r="A756" s="290" t="s">
        <v>943</v>
      </c>
      <c r="B756" s="291" t="s">
        <v>232</v>
      </c>
      <c r="C756" s="291" t="s">
        <v>1420</v>
      </c>
      <c r="D756" s="291" t="s">
        <v>1363</v>
      </c>
      <c r="E756" s="291" t="s">
        <v>458</v>
      </c>
      <c r="F756" s="291"/>
      <c r="G756" s="292">
        <v>82635000</v>
      </c>
      <c r="H756" s="292">
        <v>117168182.28</v>
      </c>
      <c r="I756" s="292">
        <v>109700732.20999999</v>
      </c>
      <c r="J756" s="293">
        <v>132.75335173957765</v>
      </c>
      <c r="K756" s="294">
        <v>93.626725340711658</v>
      </c>
    </row>
    <row r="757" spans="1:11" ht="23.25" customHeight="1" x14ac:dyDescent="0.3">
      <c r="A757" s="290" t="s">
        <v>426</v>
      </c>
      <c r="B757" s="291" t="s">
        <v>232</v>
      </c>
      <c r="C757" s="291" t="s">
        <v>1420</v>
      </c>
      <c r="D757" s="291" t="s">
        <v>1363</v>
      </c>
      <c r="E757" s="291" t="s">
        <v>463</v>
      </c>
      <c r="F757" s="291"/>
      <c r="G757" s="292">
        <v>82635000</v>
      </c>
      <c r="H757" s="292">
        <v>117168182.28</v>
      </c>
      <c r="I757" s="292">
        <v>109700732.20999999</v>
      </c>
      <c r="J757" s="293">
        <v>132.75335173957765</v>
      </c>
      <c r="K757" s="294">
        <v>93.626725340711658</v>
      </c>
    </row>
    <row r="758" spans="1:11" ht="57" customHeight="1" x14ac:dyDescent="0.3">
      <c r="A758" s="290" t="s">
        <v>1421</v>
      </c>
      <c r="B758" s="291" t="s">
        <v>232</v>
      </c>
      <c r="C758" s="291" t="s">
        <v>1420</v>
      </c>
      <c r="D758" s="291" t="s">
        <v>1363</v>
      </c>
      <c r="E758" s="291" t="s">
        <v>468</v>
      </c>
      <c r="F758" s="291"/>
      <c r="G758" s="292">
        <v>82635000</v>
      </c>
      <c r="H758" s="292">
        <v>117168182.28</v>
      </c>
      <c r="I758" s="292">
        <v>109700732.20999999</v>
      </c>
      <c r="J758" s="293">
        <v>132.75335173957765</v>
      </c>
      <c r="K758" s="294">
        <v>93.626725340711658</v>
      </c>
    </row>
    <row r="759" spans="1:11" ht="79.5" customHeight="1" x14ac:dyDescent="0.3">
      <c r="A759" s="290" t="s">
        <v>849</v>
      </c>
      <c r="B759" s="291" t="s">
        <v>232</v>
      </c>
      <c r="C759" s="291" t="s">
        <v>1420</v>
      </c>
      <c r="D759" s="291" t="s">
        <v>1363</v>
      </c>
      <c r="E759" s="291" t="s">
        <v>850</v>
      </c>
      <c r="F759" s="291"/>
      <c r="G759" s="292">
        <v>0</v>
      </c>
      <c r="H759" s="292">
        <v>20558770.280000001</v>
      </c>
      <c r="I759" s="292">
        <v>20387818.039999999</v>
      </c>
      <c r="J759" s="293">
        <v>0</v>
      </c>
      <c r="K759" s="294">
        <v>99.168470498615818</v>
      </c>
    </row>
    <row r="760" spans="1:11" ht="45.75" customHeight="1" x14ac:dyDescent="0.3">
      <c r="A760" s="290" t="s">
        <v>329</v>
      </c>
      <c r="B760" s="291" t="s">
        <v>232</v>
      </c>
      <c r="C760" s="291" t="s">
        <v>1420</v>
      </c>
      <c r="D760" s="291" t="s">
        <v>1363</v>
      </c>
      <c r="E760" s="291" t="s">
        <v>850</v>
      </c>
      <c r="F760" s="291" t="s">
        <v>330</v>
      </c>
      <c r="G760" s="292">
        <v>0</v>
      </c>
      <c r="H760" s="292">
        <v>20558770.280000001</v>
      </c>
      <c r="I760" s="292">
        <v>20387818.039999999</v>
      </c>
      <c r="J760" s="293">
        <v>0</v>
      </c>
      <c r="K760" s="294">
        <v>99.168470498615818</v>
      </c>
    </row>
    <row r="761" spans="1:11" ht="45.75" customHeight="1" x14ac:dyDescent="0.3">
      <c r="A761" s="290" t="s">
        <v>331</v>
      </c>
      <c r="B761" s="291" t="s">
        <v>232</v>
      </c>
      <c r="C761" s="291" t="s">
        <v>1420</v>
      </c>
      <c r="D761" s="291" t="s">
        <v>1363</v>
      </c>
      <c r="E761" s="291" t="s">
        <v>850</v>
      </c>
      <c r="F761" s="291" t="s">
        <v>332</v>
      </c>
      <c r="G761" s="292">
        <v>0</v>
      </c>
      <c r="H761" s="292">
        <v>20558770.280000001</v>
      </c>
      <c r="I761" s="292">
        <v>20387818.039999999</v>
      </c>
      <c r="J761" s="293">
        <v>0</v>
      </c>
      <c r="K761" s="294">
        <v>99.168470498615818</v>
      </c>
    </row>
    <row r="762" spans="1:11" ht="68.25" customHeight="1" x14ac:dyDescent="0.3">
      <c r="A762" s="290" t="s">
        <v>1615</v>
      </c>
      <c r="B762" s="291" t="s">
        <v>232</v>
      </c>
      <c r="C762" s="291" t="s">
        <v>1420</v>
      </c>
      <c r="D762" s="291" t="s">
        <v>1363</v>
      </c>
      <c r="E762" s="291" t="s">
        <v>1616</v>
      </c>
      <c r="F762" s="291"/>
      <c r="G762" s="292">
        <v>82635000</v>
      </c>
      <c r="H762" s="292">
        <v>96609412</v>
      </c>
      <c r="I762" s="292">
        <v>89312914.170000002</v>
      </c>
      <c r="J762" s="293">
        <v>108.08121760755127</v>
      </c>
      <c r="K762" s="294">
        <v>92.447425484796454</v>
      </c>
    </row>
    <row r="763" spans="1:11" ht="45.75" customHeight="1" x14ac:dyDescent="0.3">
      <c r="A763" s="290" t="s">
        <v>329</v>
      </c>
      <c r="B763" s="291" t="s">
        <v>232</v>
      </c>
      <c r="C763" s="291" t="s">
        <v>1420</v>
      </c>
      <c r="D763" s="291" t="s">
        <v>1363</v>
      </c>
      <c r="E763" s="291" t="s">
        <v>1616</v>
      </c>
      <c r="F763" s="291" t="s">
        <v>330</v>
      </c>
      <c r="G763" s="292">
        <v>82635000</v>
      </c>
      <c r="H763" s="292">
        <v>96609412</v>
      </c>
      <c r="I763" s="292">
        <v>89312914.170000002</v>
      </c>
      <c r="J763" s="293">
        <v>108.08121760755127</v>
      </c>
      <c r="K763" s="294">
        <v>92.447425484796454</v>
      </c>
    </row>
    <row r="764" spans="1:11" ht="45.75" customHeight="1" x14ac:dyDescent="0.3">
      <c r="A764" s="290" t="s">
        <v>331</v>
      </c>
      <c r="B764" s="291" t="s">
        <v>232</v>
      </c>
      <c r="C764" s="291" t="s">
        <v>1420</v>
      </c>
      <c r="D764" s="291" t="s">
        <v>1363</v>
      </c>
      <c r="E764" s="291" t="s">
        <v>1616</v>
      </c>
      <c r="F764" s="291" t="s">
        <v>332</v>
      </c>
      <c r="G764" s="292">
        <v>82635000</v>
      </c>
      <c r="H764" s="292">
        <v>96609412</v>
      </c>
      <c r="I764" s="292">
        <v>89312914.170000002</v>
      </c>
      <c r="J764" s="293">
        <v>108.08121760755127</v>
      </c>
      <c r="K764" s="294">
        <v>92.447425484796454</v>
      </c>
    </row>
    <row r="765" spans="1:11" ht="34.5" customHeight="1" x14ac:dyDescent="0.3">
      <c r="A765" s="290" t="s">
        <v>994</v>
      </c>
      <c r="B765" s="291" t="s">
        <v>232</v>
      </c>
      <c r="C765" s="291" t="s">
        <v>1420</v>
      </c>
      <c r="D765" s="291" t="s">
        <v>1363</v>
      </c>
      <c r="E765" s="291" t="s">
        <v>995</v>
      </c>
      <c r="F765" s="291"/>
      <c r="G765" s="292">
        <v>125016000</v>
      </c>
      <c r="H765" s="292">
        <v>33018849</v>
      </c>
      <c r="I765" s="292">
        <v>32821421.100000001</v>
      </c>
      <c r="J765" s="293">
        <v>26.25377639662123</v>
      </c>
      <c r="K765" s="294">
        <v>99.402075160160791</v>
      </c>
    </row>
    <row r="766" spans="1:11" ht="45.75" customHeight="1" x14ac:dyDescent="0.3">
      <c r="A766" s="290" t="s">
        <v>1071</v>
      </c>
      <c r="B766" s="291" t="s">
        <v>232</v>
      </c>
      <c r="C766" s="291" t="s">
        <v>1420</v>
      </c>
      <c r="D766" s="291" t="s">
        <v>1363</v>
      </c>
      <c r="E766" s="291" t="s">
        <v>1072</v>
      </c>
      <c r="F766" s="291"/>
      <c r="G766" s="292">
        <v>125016000</v>
      </c>
      <c r="H766" s="292">
        <v>33018849</v>
      </c>
      <c r="I766" s="292">
        <v>32821421.100000001</v>
      </c>
      <c r="J766" s="293">
        <v>26.25377639662123</v>
      </c>
      <c r="K766" s="294">
        <v>99.402075160160791</v>
      </c>
    </row>
    <row r="767" spans="1:11" ht="45.75" customHeight="1" x14ac:dyDescent="0.3">
      <c r="A767" s="290" t="s">
        <v>1073</v>
      </c>
      <c r="B767" s="291" t="s">
        <v>232</v>
      </c>
      <c r="C767" s="291" t="s">
        <v>1420</v>
      </c>
      <c r="D767" s="291" t="s">
        <v>1363</v>
      </c>
      <c r="E767" s="291" t="s">
        <v>1074</v>
      </c>
      <c r="F767" s="291"/>
      <c r="G767" s="292">
        <v>125016000</v>
      </c>
      <c r="H767" s="292">
        <v>33018849</v>
      </c>
      <c r="I767" s="292">
        <v>32821421.100000001</v>
      </c>
      <c r="J767" s="293">
        <v>26.25377639662123</v>
      </c>
      <c r="K767" s="294">
        <v>99.402075160160791</v>
      </c>
    </row>
    <row r="768" spans="1:11" ht="57" customHeight="1" x14ac:dyDescent="0.3">
      <c r="A768" s="290" t="s">
        <v>851</v>
      </c>
      <c r="B768" s="291" t="s">
        <v>232</v>
      </c>
      <c r="C768" s="291" t="s">
        <v>1420</v>
      </c>
      <c r="D768" s="291" t="s">
        <v>1363</v>
      </c>
      <c r="E768" s="291" t="s">
        <v>852</v>
      </c>
      <c r="F768" s="291"/>
      <c r="G768" s="292">
        <v>125016000</v>
      </c>
      <c r="H768" s="292">
        <v>33018849</v>
      </c>
      <c r="I768" s="292">
        <v>32821421.100000001</v>
      </c>
      <c r="J768" s="293">
        <v>26.25377639662123</v>
      </c>
      <c r="K768" s="294">
        <v>99.402075160160791</v>
      </c>
    </row>
    <row r="769" spans="1:11" ht="45.75" customHeight="1" x14ac:dyDescent="0.3">
      <c r="A769" s="290" t="s">
        <v>371</v>
      </c>
      <c r="B769" s="291" t="s">
        <v>232</v>
      </c>
      <c r="C769" s="291" t="s">
        <v>1420</v>
      </c>
      <c r="D769" s="291" t="s">
        <v>1363</v>
      </c>
      <c r="E769" s="291" t="s">
        <v>852</v>
      </c>
      <c r="F769" s="291" t="s">
        <v>372</v>
      </c>
      <c r="G769" s="292">
        <v>125016000</v>
      </c>
      <c r="H769" s="292">
        <v>33018849</v>
      </c>
      <c r="I769" s="292">
        <v>32821421.100000001</v>
      </c>
      <c r="J769" s="293">
        <v>26.25377639662123</v>
      </c>
      <c r="K769" s="294">
        <v>99.402075160160791</v>
      </c>
    </row>
    <row r="770" spans="1:11" ht="15" customHeight="1" x14ac:dyDescent="0.3">
      <c r="A770" s="290" t="s">
        <v>373</v>
      </c>
      <c r="B770" s="291" t="s">
        <v>232</v>
      </c>
      <c r="C770" s="291" t="s">
        <v>1420</v>
      </c>
      <c r="D770" s="291" t="s">
        <v>1363</v>
      </c>
      <c r="E770" s="291" t="s">
        <v>852</v>
      </c>
      <c r="F770" s="291" t="s">
        <v>374</v>
      </c>
      <c r="G770" s="292">
        <v>125016000</v>
      </c>
      <c r="H770" s="292">
        <v>33018849</v>
      </c>
      <c r="I770" s="292">
        <v>32821421.100000001</v>
      </c>
      <c r="J770" s="293">
        <v>26.25377639662123</v>
      </c>
      <c r="K770" s="294">
        <v>99.402075160160791</v>
      </c>
    </row>
    <row r="771" spans="1:11" ht="15" customHeight="1" x14ac:dyDescent="0.3">
      <c r="A771" s="290" t="s">
        <v>431</v>
      </c>
      <c r="B771" s="291" t="s">
        <v>232</v>
      </c>
      <c r="C771" s="291" t="s">
        <v>1420</v>
      </c>
      <c r="D771" s="291" t="s">
        <v>1364</v>
      </c>
      <c r="E771" s="291"/>
      <c r="F771" s="291"/>
      <c r="G771" s="292">
        <v>655379250</v>
      </c>
      <c r="H771" s="292">
        <v>751310630.24000001</v>
      </c>
      <c r="I771" s="292">
        <v>712096573.41999996</v>
      </c>
      <c r="J771" s="293">
        <v>108.65412254355016</v>
      </c>
      <c r="K771" s="294">
        <v>94.780580063472087</v>
      </c>
    </row>
    <row r="772" spans="1:11" ht="23.25" customHeight="1" x14ac:dyDescent="0.3">
      <c r="A772" s="290" t="s">
        <v>943</v>
      </c>
      <c r="B772" s="291" t="s">
        <v>232</v>
      </c>
      <c r="C772" s="291" t="s">
        <v>1420</v>
      </c>
      <c r="D772" s="291" t="s">
        <v>1364</v>
      </c>
      <c r="E772" s="291" t="s">
        <v>458</v>
      </c>
      <c r="F772" s="291"/>
      <c r="G772" s="292">
        <v>321428000</v>
      </c>
      <c r="H772" s="292">
        <v>515547030.24000001</v>
      </c>
      <c r="I772" s="292">
        <v>478128652.16000003</v>
      </c>
      <c r="J772" s="293">
        <v>148.7514006744901</v>
      </c>
      <c r="K772" s="294">
        <v>92.742004921921335</v>
      </c>
    </row>
    <row r="773" spans="1:11" ht="23.25" customHeight="1" x14ac:dyDescent="0.3">
      <c r="A773" s="290" t="s">
        <v>432</v>
      </c>
      <c r="B773" s="291" t="s">
        <v>232</v>
      </c>
      <c r="C773" s="291" t="s">
        <v>1420</v>
      </c>
      <c r="D773" s="291" t="s">
        <v>1364</v>
      </c>
      <c r="E773" s="291" t="s">
        <v>459</v>
      </c>
      <c r="F773" s="291"/>
      <c r="G773" s="292">
        <v>321428000</v>
      </c>
      <c r="H773" s="292">
        <v>515547030.24000001</v>
      </c>
      <c r="I773" s="292">
        <v>478128652.16000003</v>
      </c>
      <c r="J773" s="293">
        <v>148.7514006744901</v>
      </c>
      <c r="K773" s="294">
        <v>92.742004921921335</v>
      </c>
    </row>
    <row r="774" spans="1:11" ht="57" customHeight="1" x14ac:dyDescent="0.3">
      <c r="A774" s="290" t="s">
        <v>1075</v>
      </c>
      <c r="B774" s="291" t="s">
        <v>232</v>
      </c>
      <c r="C774" s="291" t="s">
        <v>1420</v>
      </c>
      <c r="D774" s="291" t="s">
        <v>1364</v>
      </c>
      <c r="E774" s="291" t="s">
        <v>460</v>
      </c>
      <c r="F774" s="291"/>
      <c r="G774" s="292">
        <v>0</v>
      </c>
      <c r="H774" s="292">
        <v>25822174</v>
      </c>
      <c r="I774" s="292">
        <v>25552362.289999999</v>
      </c>
      <c r="J774" s="293">
        <v>0</v>
      </c>
      <c r="K774" s="294">
        <v>98.955116211361599</v>
      </c>
    </row>
    <row r="775" spans="1:11" ht="57" customHeight="1" x14ac:dyDescent="0.3">
      <c r="A775" s="290" t="s">
        <v>861</v>
      </c>
      <c r="B775" s="291" t="s">
        <v>232</v>
      </c>
      <c r="C775" s="291" t="s">
        <v>1420</v>
      </c>
      <c r="D775" s="291" t="s">
        <v>1364</v>
      </c>
      <c r="E775" s="291" t="s">
        <v>1422</v>
      </c>
      <c r="F775" s="291"/>
      <c r="G775" s="292">
        <v>0</v>
      </c>
      <c r="H775" s="292">
        <v>25822174</v>
      </c>
      <c r="I775" s="292">
        <v>25552362.289999999</v>
      </c>
      <c r="J775" s="293">
        <v>0</v>
      </c>
      <c r="K775" s="294">
        <v>98.955116211361599</v>
      </c>
    </row>
    <row r="776" spans="1:11" ht="45.75" customHeight="1" x14ac:dyDescent="0.3">
      <c r="A776" s="290" t="s">
        <v>329</v>
      </c>
      <c r="B776" s="291" t="s">
        <v>232</v>
      </c>
      <c r="C776" s="291" t="s">
        <v>1420</v>
      </c>
      <c r="D776" s="291" t="s">
        <v>1364</v>
      </c>
      <c r="E776" s="291" t="s">
        <v>1422</v>
      </c>
      <c r="F776" s="291" t="s">
        <v>330</v>
      </c>
      <c r="G776" s="292">
        <v>0</v>
      </c>
      <c r="H776" s="292">
        <v>25822174</v>
      </c>
      <c r="I776" s="292">
        <v>25552362.289999999</v>
      </c>
      <c r="J776" s="293">
        <v>0</v>
      </c>
      <c r="K776" s="294">
        <v>98.955116211361599</v>
      </c>
    </row>
    <row r="777" spans="1:11" ht="45.75" customHeight="1" x14ac:dyDescent="0.3">
      <c r="A777" s="290" t="s">
        <v>331</v>
      </c>
      <c r="B777" s="291" t="s">
        <v>232</v>
      </c>
      <c r="C777" s="291" t="s">
        <v>1420</v>
      </c>
      <c r="D777" s="291" t="s">
        <v>1364</v>
      </c>
      <c r="E777" s="291" t="s">
        <v>1422</v>
      </c>
      <c r="F777" s="291" t="s">
        <v>332</v>
      </c>
      <c r="G777" s="292">
        <v>0</v>
      </c>
      <c r="H777" s="292">
        <v>25822174</v>
      </c>
      <c r="I777" s="292">
        <v>25552362.289999999</v>
      </c>
      <c r="J777" s="293">
        <v>0</v>
      </c>
      <c r="K777" s="294">
        <v>98.955116211361599</v>
      </c>
    </row>
    <row r="778" spans="1:11" ht="79.5" customHeight="1" x14ac:dyDescent="0.3">
      <c r="A778" s="290" t="s">
        <v>1625</v>
      </c>
      <c r="B778" s="291" t="s">
        <v>232</v>
      </c>
      <c r="C778" s="291" t="s">
        <v>1420</v>
      </c>
      <c r="D778" s="291" t="s">
        <v>1364</v>
      </c>
      <c r="E778" s="291" t="s">
        <v>1626</v>
      </c>
      <c r="F778" s="291"/>
      <c r="G778" s="292">
        <v>321428000</v>
      </c>
      <c r="H778" s="292">
        <v>489724856.24000001</v>
      </c>
      <c r="I778" s="292">
        <v>452576289.87</v>
      </c>
      <c r="J778" s="293">
        <v>140.80176271824482</v>
      </c>
      <c r="K778" s="294">
        <v>92.414400474744411</v>
      </c>
    </row>
    <row r="779" spans="1:11" ht="79.5" customHeight="1" x14ac:dyDescent="0.3">
      <c r="A779" s="290" t="s">
        <v>1627</v>
      </c>
      <c r="B779" s="291" t="s">
        <v>232</v>
      </c>
      <c r="C779" s="291" t="s">
        <v>1420</v>
      </c>
      <c r="D779" s="291" t="s">
        <v>1364</v>
      </c>
      <c r="E779" s="291" t="s">
        <v>1628</v>
      </c>
      <c r="F779" s="291"/>
      <c r="G779" s="292">
        <v>0</v>
      </c>
      <c r="H779" s="292">
        <v>5800000</v>
      </c>
      <c r="I779" s="292">
        <v>5622172.1299999999</v>
      </c>
      <c r="J779" s="293">
        <v>0</v>
      </c>
      <c r="K779" s="294">
        <v>96.934002241379318</v>
      </c>
    </row>
    <row r="780" spans="1:11" ht="45.75" customHeight="1" x14ac:dyDescent="0.3">
      <c r="A780" s="290" t="s">
        <v>329</v>
      </c>
      <c r="B780" s="291" t="s">
        <v>232</v>
      </c>
      <c r="C780" s="291" t="s">
        <v>1420</v>
      </c>
      <c r="D780" s="291" t="s">
        <v>1364</v>
      </c>
      <c r="E780" s="291" t="s">
        <v>1628</v>
      </c>
      <c r="F780" s="291" t="s">
        <v>330</v>
      </c>
      <c r="G780" s="292">
        <v>0</v>
      </c>
      <c r="H780" s="292">
        <v>5800000</v>
      </c>
      <c r="I780" s="292">
        <v>5622172.1299999999</v>
      </c>
      <c r="J780" s="293">
        <v>0</v>
      </c>
      <c r="K780" s="294">
        <v>96.934002241379318</v>
      </c>
    </row>
    <row r="781" spans="1:11" ht="45.75" customHeight="1" x14ac:dyDescent="0.3">
      <c r="A781" s="290" t="s">
        <v>331</v>
      </c>
      <c r="B781" s="291" t="s">
        <v>232</v>
      </c>
      <c r="C781" s="291" t="s">
        <v>1420</v>
      </c>
      <c r="D781" s="291" t="s">
        <v>1364</v>
      </c>
      <c r="E781" s="291" t="s">
        <v>1628</v>
      </c>
      <c r="F781" s="291" t="s">
        <v>332</v>
      </c>
      <c r="G781" s="292">
        <v>0</v>
      </c>
      <c r="H781" s="292">
        <v>5800000</v>
      </c>
      <c r="I781" s="292">
        <v>5622172.1299999999</v>
      </c>
      <c r="J781" s="293">
        <v>0</v>
      </c>
      <c r="K781" s="294">
        <v>96.934002241379318</v>
      </c>
    </row>
    <row r="782" spans="1:11" ht="34.5" customHeight="1" x14ac:dyDescent="0.3">
      <c r="A782" s="290" t="s">
        <v>1629</v>
      </c>
      <c r="B782" s="291" t="s">
        <v>232</v>
      </c>
      <c r="C782" s="291" t="s">
        <v>1420</v>
      </c>
      <c r="D782" s="291" t="s">
        <v>1364</v>
      </c>
      <c r="E782" s="291" t="s">
        <v>1630</v>
      </c>
      <c r="F782" s="291"/>
      <c r="G782" s="292">
        <v>0</v>
      </c>
      <c r="H782" s="292">
        <v>306161160.69</v>
      </c>
      <c r="I782" s="292">
        <v>300181666.64999998</v>
      </c>
      <c r="J782" s="293">
        <v>0</v>
      </c>
      <c r="K782" s="294">
        <v>98.046945593450204</v>
      </c>
    </row>
    <row r="783" spans="1:11" ht="45.75" customHeight="1" x14ac:dyDescent="0.3">
      <c r="A783" s="290" t="s">
        <v>329</v>
      </c>
      <c r="B783" s="291" t="s">
        <v>232</v>
      </c>
      <c r="C783" s="291" t="s">
        <v>1420</v>
      </c>
      <c r="D783" s="291" t="s">
        <v>1364</v>
      </c>
      <c r="E783" s="291" t="s">
        <v>1630</v>
      </c>
      <c r="F783" s="291" t="s">
        <v>330</v>
      </c>
      <c r="G783" s="292">
        <v>0</v>
      </c>
      <c r="H783" s="292">
        <v>306161160.69</v>
      </c>
      <c r="I783" s="292">
        <v>300181666.64999998</v>
      </c>
      <c r="J783" s="293">
        <v>0</v>
      </c>
      <c r="K783" s="294">
        <v>98.046945593450204</v>
      </c>
    </row>
    <row r="784" spans="1:11" ht="45.75" customHeight="1" x14ac:dyDescent="0.3">
      <c r="A784" s="290" t="s">
        <v>331</v>
      </c>
      <c r="B784" s="291" t="s">
        <v>232</v>
      </c>
      <c r="C784" s="291" t="s">
        <v>1420</v>
      </c>
      <c r="D784" s="291" t="s">
        <v>1364</v>
      </c>
      <c r="E784" s="291" t="s">
        <v>1630</v>
      </c>
      <c r="F784" s="291" t="s">
        <v>332</v>
      </c>
      <c r="G784" s="292">
        <v>0</v>
      </c>
      <c r="H784" s="292">
        <v>306161160.69</v>
      </c>
      <c r="I784" s="292">
        <v>300181666.64999998</v>
      </c>
      <c r="J784" s="293">
        <v>0</v>
      </c>
      <c r="K784" s="294">
        <v>98.046945593450204</v>
      </c>
    </row>
    <row r="785" spans="1:11" ht="68.25" customHeight="1" x14ac:dyDescent="0.3">
      <c r="A785" s="290" t="s">
        <v>1631</v>
      </c>
      <c r="B785" s="291" t="s">
        <v>232</v>
      </c>
      <c r="C785" s="291" t="s">
        <v>1420</v>
      </c>
      <c r="D785" s="291" t="s">
        <v>1364</v>
      </c>
      <c r="E785" s="291" t="s">
        <v>1632</v>
      </c>
      <c r="F785" s="291"/>
      <c r="G785" s="292">
        <v>297616000</v>
      </c>
      <c r="H785" s="292">
        <v>150019954.28999999</v>
      </c>
      <c r="I785" s="292">
        <v>121089659.27</v>
      </c>
      <c r="J785" s="293">
        <v>40.686542144911563</v>
      </c>
      <c r="K785" s="294">
        <v>80.715702016496067</v>
      </c>
    </row>
    <row r="786" spans="1:11" ht="45.75" customHeight="1" x14ac:dyDescent="0.3">
      <c r="A786" s="290" t="s">
        <v>329</v>
      </c>
      <c r="B786" s="291" t="s">
        <v>232</v>
      </c>
      <c r="C786" s="291" t="s">
        <v>1420</v>
      </c>
      <c r="D786" s="291" t="s">
        <v>1364</v>
      </c>
      <c r="E786" s="291" t="s">
        <v>1632</v>
      </c>
      <c r="F786" s="291" t="s">
        <v>330</v>
      </c>
      <c r="G786" s="292">
        <v>297616000</v>
      </c>
      <c r="H786" s="292">
        <v>150019954.28999999</v>
      </c>
      <c r="I786" s="292">
        <v>121089659.27</v>
      </c>
      <c r="J786" s="293">
        <v>40.686542144911563</v>
      </c>
      <c r="K786" s="294">
        <v>80.715702016496067</v>
      </c>
    </row>
    <row r="787" spans="1:11" ht="45.75" customHeight="1" x14ac:dyDescent="0.3">
      <c r="A787" s="290" t="s">
        <v>331</v>
      </c>
      <c r="B787" s="291" t="s">
        <v>232</v>
      </c>
      <c r="C787" s="291" t="s">
        <v>1420</v>
      </c>
      <c r="D787" s="291" t="s">
        <v>1364</v>
      </c>
      <c r="E787" s="291" t="s">
        <v>1632</v>
      </c>
      <c r="F787" s="291" t="s">
        <v>332</v>
      </c>
      <c r="G787" s="292">
        <v>297616000</v>
      </c>
      <c r="H787" s="292">
        <v>150019954.28999999</v>
      </c>
      <c r="I787" s="292">
        <v>121089659.27</v>
      </c>
      <c r="J787" s="293">
        <v>40.686542144911563</v>
      </c>
      <c r="K787" s="294">
        <v>80.715702016496067</v>
      </c>
    </row>
    <row r="788" spans="1:11" ht="57" customHeight="1" x14ac:dyDescent="0.3">
      <c r="A788" s="290" t="s">
        <v>1633</v>
      </c>
      <c r="B788" s="291" t="s">
        <v>232</v>
      </c>
      <c r="C788" s="291" t="s">
        <v>1420</v>
      </c>
      <c r="D788" s="291" t="s">
        <v>1364</v>
      </c>
      <c r="E788" s="291" t="s">
        <v>1634</v>
      </c>
      <c r="F788" s="291"/>
      <c r="G788" s="292">
        <v>0</v>
      </c>
      <c r="H788" s="292">
        <v>12019631.26</v>
      </c>
      <c r="I788" s="292">
        <v>10046398.23</v>
      </c>
      <c r="J788" s="293">
        <v>0</v>
      </c>
      <c r="K788" s="294">
        <v>83.583248210228376</v>
      </c>
    </row>
    <row r="789" spans="1:11" ht="45.75" customHeight="1" x14ac:dyDescent="0.3">
      <c r="A789" s="290" t="s">
        <v>329</v>
      </c>
      <c r="B789" s="291" t="s">
        <v>232</v>
      </c>
      <c r="C789" s="291" t="s">
        <v>1420</v>
      </c>
      <c r="D789" s="291" t="s">
        <v>1364</v>
      </c>
      <c r="E789" s="291" t="s">
        <v>1634</v>
      </c>
      <c r="F789" s="291" t="s">
        <v>330</v>
      </c>
      <c r="G789" s="292">
        <v>0</v>
      </c>
      <c r="H789" s="292">
        <v>12019631.26</v>
      </c>
      <c r="I789" s="292">
        <v>10046398.23</v>
      </c>
      <c r="J789" s="293">
        <v>0</v>
      </c>
      <c r="K789" s="294">
        <v>83.583248210228376</v>
      </c>
    </row>
    <row r="790" spans="1:11" ht="45.75" customHeight="1" x14ac:dyDescent="0.3">
      <c r="A790" s="290" t="s">
        <v>331</v>
      </c>
      <c r="B790" s="291" t="s">
        <v>232</v>
      </c>
      <c r="C790" s="291" t="s">
        <v>1420</v>
      </c>
      <c r="D790" s="291" t="s">
        <v>1364</v>
      </c>
      <c r="E790" s="291" t="s">
        <v>1634</v>
      </c>
      <c r="F790" s="291" t="s">
        <v>332</v>
      </c>
      <c r="G790" s="292">
        <v>0</v>
      </c>
      <c r="H790" s="292">
        <v>12019631.26</v>
      </c>
      <c r="I790" s="292">
        <v>10046398.23</v>
      </c>
      <c r="J790" s="293">
        <v>0</v>
      </c>
      <c r="K790" s="294">
        <v>83.583248210228376</v>
      </c>
    </row>
    <row r="791" spans="1:11" ht="90.75" customHeight="1" x14ac:dyDescent="0.3">
      <c r="A791" s="290" t="s">
        <v>1635</v>
      </c>
      <c r="B791" s="291" t="s">
        <v>232</v>
      </c>
      <c r="C791" s="291" t="s">
        <v>1420</v>
      </c>
      <c r="D791" s="291" t="s">
        <v>1364</v>
      </c>
      <c r="E791" s="291" t="s">
        <v>1636</v>
      </c>
      <c r="F791" s="291"/>
      <c r="G791" s="292">
        <v>23812000</v>
      </c>
      <c r="H791" s="292">
        <v>15724110</v>
      </c>
      <c r="I791" s="292">
        <v>15636393.59</v>
      </c>
      <c r="J791" s="293">
        <v>65.666023811523601</v>
      </c>
      <c r="K791" s="294">
        <v>99.442153419176023</v>
      </c>
    </row>
    <row r="792" spans="1:11" ht="45.75" customHeight="1" x14ac:dyDescent="0.3">
      <c r="A792" s="290" t="s">
        <v>329</v>
      </c>
      <c r="B792" s="291" t="s">
        <v>232</v>
      </c>
      <c r="C792" s="291" t="s">
        <v>1420</v>
      </c>
      <c r="D792" s="291" t="s">
        <v>1364</v>
      </c>
      <c r="E792" s="291" t="s">
        <v>1636</v>
      </c>
      <c r="F792" s="291" t="s">
        <v>330</v>
      </c>
      <c r="G792" s="292">
        <v>23812000</v>
      </c>
      <c r="H792" s="292">
        <v>15724110</v>
      </c>
      <c r="I792" s="292">
        <v>15636393.59</v>
      </c>
      <c r="J792" s="293">
        <v>65.666023811523601</v>
      </c>
      <c r="K792" s="294">
        <v>99.442153419176023</v>
      </c>
    </row>
    <row r="793" spans="1:11" ht="45.75" customHeight="1" x14ac:dyDescent="0.3">
      <c r="A793" s="290" t="s">
        <v>331</v>
      </c>
      <c r="B793" s="291" t="s">
        <v>232</v>
      </c>
      <c r="C793" s="291" t="s">
        <v>1420</v>
      </c>
      <c r="D793" s="291" t="s">
        <v>1364</v>
      </c>
      <c r="E793" s="291" t="s">
        <v>1636</v>
      </c>
      <c r="F793" s="291" t="s">
        <v>332</v>
      </c>
      <c r="G793" s="292">
        <v>23812000</v>
      </c>
      <c r="H793" s="292">
        <v>15724110</v>
      </c>
      <c r="I793" s="292">
        <v>15636393.59</v>
      </c>
      <c r="J793" s="293">
        <v>65.666023811523601</v>
      </c>
      <c r="K793" s="294">
        <v>99.442153419176023</v>
      </c>
    </row>
    <row r="794" spans="1:11" ht="34.5" customHeight="1" x14ac:dyDescent="0.3">
      <c r="A794" s="290" t="s">
        <v>994</v>
      </c>
      <c r="B794" s="291" t="s">
        <v>232</v>
      </c>
      <c r="C794" s="291" t="s">
        <v>1420</v>
      </c>
      <c r="D794" s="291" t="s">
        <v>1364</v>
      </c>
      <c r="E794" s="291" t="s">
        <v>995</v>
      </c>
      <c r="F794" s="291"/>
      <c r="G794" s="292">
        <v>333951250</v>
      </c>
      <c r="H794" s="292">
        <v>235763600</v>
      </c>
      <c r="I794" s="292">
        <v>233967921.25999999</v>
      </c>
      <c r="J794" s="293">
        <v>70.060501722931107</v>
      </c>
      <c r="K794" s="294">
        <v>99.238356243287768</v>
      </c>
    </row>
    <row r="795" spans="1:11" ht="45.75" customHeight="1" x14ac:dyDescent="0.3">
      <c r="A795" s="290" t="s">
        <v>1071</v>
      </c>
      <c r="B795" s="291" t="s">
        <v>232</v>
      </c>
      <c r="C795" s="291" t="s">
        <v>1420</v>
      </c>
      <c r="D795" s="291" t="s">
        <v>1364</v>
      </c>
      <c r="E795" s="291" t="s">
        <v>1072</v>
      </c>
      <c r="F795" s="291"/>
      <c r="G795" s="292">
        <v>333951250</v>
      </c>
      <c r="H795" s="292">
        <v>235763600</v>
      </c>
      <c r="I795" s="292">
        <v>233967921.25999999</v>
      </c>
      <c r="J795" s="293">
        <v>70.060501722931107</v>
      </c>
      <c r="K795" s="294">
        <v>99.238356243287768</v>
      </c>
    </row>
    <row r="796" spans="1:11" ht="45.75" customHeight="1" x14ac:dyDescent="0.3">
      <c r="A796" s="290" t="s">
        <v>1084</v>
      </c>
      <c r="B796" s="291" t="s">
        <v>232</v>
      </c>
      <c r="C796" s="291" t="s">
        <v>1420</v>
      </c>
      <c r="D796" s="291" t="s">
        <v>1364</v>
      </c>
      <c r="E796" s="291" t="s">
        <v>1085</v>
      </c>
      <c r="F796" s="291"/>
      <c r="G796" s="292">
        <v>0</v>
      </c>
      <c r="H796" s="292">
        <v>141623490</v>
      </c>
      <c r="I796" s="292">
        <v>140855248.25999999</v>
      </c>
      <c r="J796" s="293">
        <v>0</v>
      </c>
      <c r="K796" s="294">
        <v>99.457546385843187</v>
      </c>
    </row>
    <row r="797" spans="1:11" ht="23.25" customHeight="1" x14ac:dyDescent="0.3">
      <c r="A797" s="290" t="s">
        <v>862</v>
      </c>
      <c r="B797" s="291" t="s">
        <v>232</v>
      </c>
      <c r="C797" s="291" t="s">
        <v>1420</v>
      </c>
      <c r="D797" s="291" t="s">
        <v>1364</v>
      </c>
      <c r="E797" s="291" t="s">
        <v>1637</v>
      </c>
      <c r="F797" s="291"/>
      <c r="G797" s="292">
        <v>0</v>
      </c>
      <c r="H797" s="292">
        <v>141623490</v>
      </c>
      <c r="I797" s="292">
        <v>140855248.25999999</v>
      </c>
      <c r="J797" s="293">
        <v>0</v>
      </c>
      <c r="K797" s="294">
        <v>99.457546385843187</v>
      </c>
    </row>
    <row r="798" spans="1:11" ht="45.75" customHeight="1" x14ac:dyDescent="0.3">
      <c r="A798" s="290" t="s">
        <v>371</v>
      </c>
      <c r="B798" s="291" t="s">
        <v>232</v>
      </c>
      <c r="C798" s="291" t="s">
        <v>1420</v>
      </c>
      <c r="D798" s="291" t="s">
        <v>1364</v>
      </c>
      <c r="E798" s="291" t="s">
        <v>1637</v>
      </c>
      <c r="F798" s="291" t="s">
        <v>372</v>
      </c>
      <c r="G798" s="292">
        <v>0</v>
      </c>
      <c r="H798" s="292">
        <v>141623490</v>
      </c>
      <c r="I798" s="292">
        <v>140855248.25999999</v>
      </c>
      <c r="J798" s="293">
        <v>0</v>
      </c>
      <c r="K798" s="294">
        <v>99.457546385843187</v>
      </c>
    </row>
    <row r="799" spans="1:11" ht="15" customHeight="1" x14ac:dyDescent="0.3">
      <c r="A799" s="290" t="s">
        <v>373</v>
      </c>
      <c r="B799" s="291" t="s">
        <v>232</v>
      </c>
      <c r="C799" s="291" t="s">
        <v>1420</v>
      </c>
      <c r="D799" s="291" t="s">
        <v>1364</v>
      </c>
      <c r="E799" s="291" t="s">
        <v>1637</v>
      </c>
      <c r="F799" s="291" t="s">
        <v>374</v>
      </c>
      <c r="G799" s="292">
        <v>0</v>
      </c>
      <c r="H799" s="292">
        <v>141623490</v>
      </c>
      <c r="I799" s="292">
        <v>140855248.25999999</v>
      </c>
      <c r="J799" s="293">
        <v>0</v>
      </c>
      <c r="K799" s="294">
        <v>99.457546385843187</v>
      </c>
    </row>
    <row r="800" spans="1:11" ht="23.25" customHeight="1" x14ac:dyDescent="0.3">
      <c r="A800" s="290" t="s">
        <v>440</v>
      </c>
      <c r="B800" s="291" t="s">
        <v>232</v>
      </c>
      <c r="C800" s="291" t="s">
        <v>1420</v>
      </c>
      <c r="D800" s="291" t="s">
        <v>1364</v>
      </c>
      <c r="E800" s="291" t="s">
        <v>1086</v>
      </c>
      <c r="F800" s="291"/>
      <c r="G800" s="292">
        <v>333951250</v>
      </c>
      <c r="H800" s="292">
        <v>94140110</v>
      </c>
      <c r="I800" s="292">
        <v>93112673</v>
      </c>
      <c r="J800" s="293">
        <v>27.882115428524372</v>
      </c>
      <c r="K800" s="294">
        <v>98.908608668504854</v>
      </c>
    </row>
    <row r="801" spans="1:11" ht="68.25" customHeight="1" x14ac:dyDescent="0.3">
      <c r="A801" s="290" t="s">
        <v>1638</v>
      </c>
      <c r="B801" s="291" t="s">
        <v>232</v>
      </c>
      <c r="C801" s="291" t="s">
        <v>1420</v>
      </c>
      <c r="D801" s="291" t="s">
        <v>1364</v>
      </c>
      <c r="E801" s="291" t="s">
        <v>1639</v>
      </c>
      <c r="F801" s="291"/>
      <c r="G801" s="292">
        <v>0</v>
      </c>
      <c r="H801" s="292">
        <v>94140110</v>
      </c>
      <c r="I801" s="292">
        <v>93112673</v>
      </c>
      <c r="J801" s="293">
        <v>0</v>
      </c>
      <c r="K801" s="294">
        <v>98.908608668504854</v>
      </c>
    </row>
    <row r="802" spans="1:11" ht="45.75" customHeight="1" x14ac:dyDescent="0.3">
      <c r="A802" s="290" t="s">
        <v>371</v>
      </c>
      <c r="B802" s="291" t="s">
        <v>232</v>
      </c>
      <c r="C802" s="291" t="s">
        <v>1420</v>
      </c>
      <c r="D802" s="291" t="s">
        <v>1364</v>
      </c>
      <c r="E802" s="291" t="s">
        <v>1639</v>
      </c>
      <c r="F802" s="291" t="s">
        <v>372</v>
      </c>
      <c r="G802" s="292">
        <v>0</v>
      </c>
      <c r="H802" s="292">
        <v>94140110</v>
      </c>
      <c r="I802" s="292">
        <v>93112673</v>
      </c>
      <c r="J802" s="293">
        <v>0</v>
      </c>
      <c r="K802" s="294">
        <v>98.908608668504854</v>
      </c>
    </row>
    <row r="803" spans="1:11" ht="15" customHeight="1" x14ac:dyDescent="0.3">
      <c r="A803" s="290" t="s">
        <v>373</v>
      </c>
      <c r="B803" s="291" t="s">
        <v>232</v>
      </c>
      <c r="C803" s="291" t="s">
        <v>1420</v>
      </c>
      <c r="D803" s="291" t="s">
        <v>1364</v>
      </c>
      <c r="E803" s="291" t="s">
        <v>1639</v>
      </c>
      <c r="F803" s="291" t="s">
        <v>374</v>
      </c>
      <c r="G803" s="292">
        <v>0</v>
      </c>
      <c r="H803" s="292">
        <v>94140110</v>
      </c>
      <c r="I803" s="292">
        <v>93112673</v>
      </c>
      <c r="J803" s="293">
        <v>0</v>
      </c>
      <c r="K803" s="294">
        <v>98.908608668504854</v>
      </c>
    </row>
    <row r="804" spans="1:11" ht="23.25" customHeight="1" x14ac:dyDescent="0.3">
      <c r="A804" s="290" t="s">
        <v>862</v>
      </c>
      <c r="B804" s="291" t="s">
        <v>232</v>
      </c>
      <c r="C804" s="291" t="s">
        <v>1420</v>
      </c>
      <c r="D804" s="291" t="s">
        <v>1364</v>
      </c>
      <c r="E804" s="291" t="s">
        <v>863</v>
      </c>
      <c r="F804" s="291"/>
      <c r="G804" s="292">
        <v>333951250</v>
      </c>
      <c r="H804" s="292">
        <v>0</v>
      </c>
      <c r="I804" s="292">
        <v>0</v>
      </c>
      <c r="J804" s="293">
        <v>0</v>
      </c>
      <c r="K804" s="294">
        <v>0</v>
      </c>
    </row>
    <row r="805" spans="1:11" ht="45.75" customHeight="1" x14ac:dyDescent="0.3">
      <c r="A805" s="290" t="s">
        <v>371</v>
      </c>
      <c r="B805" s="291" t="s">
        <v>232</v>
      </c>
      <c r="C805" s="291" t="s">
        <v>1420</v>
      </c>
      <c r="D805" s="291" t="s">
        <v>1364</v>
      </c>
      <c r="E805" s="291" t="s">
        <v>863</v>
      </c>
      <c r="F805" s="291" t="s">
        <v>372</v>
      </c>
      <c r="G805" s="292">
        <v>333951250</v>
      </c>
      <c r="H805" s="292">
        <v>0</v>
      </c>
      <c r="I805" s="292">
        <v>0</v>
      </c>
      <c r="J805" s="293">
        <v>0</v>
      </c>
      <c r="K805" s="294">
        <v>0</v>
      </c>
    </row>
    <row r="806" spans="1:11" ht="15" customHeight="1" x14ac:dyDescent="0.3">
      <c r="A806" s="290" t="s">
        <v>373</v>
      </c>
      <c r="B806" s="291" t="s">
        <v>232</v>
      </c>
      <c r="C806" s="291" t="s">
        <v>1420</v>
      </c>
      <c r="D806" s="291" t="s">
        <v>1364</v>
      </c>
      <c r="E806" s="291" t="s">
        <v>863</v>
      </c>
      <c r="F806" s="291" t="s">
        <v>374</v>
      </c>
      <c r="G806" s="292">
        <v>333951250</v>
      </c>
      <c r="H806" s="292">
        <v>0</v>
      </c>
      <c r="I806" s="292">
        <v>0</v>
      </c>
      <c r="J806" s="293">
        <v>0</v>
      </c>
      <c r="K806" s="294">
        <v>0</v>
      </c>
    </row>
    <row r="807" spans="1:11" ht="23.25" customHeight="1" x14ac:dyDescent="0.3">
      <c r="A807" s="290" t="s">
        <v>443</v>
      </c>
      <c r="B807" s="291" t="s">
        <v>232</v>
      </c>
      <c r="C807" s="291" t="s">
        <v>1420</v>
      </c>
      <c r="D807" s="291" t="s">
        <v>1365</v>
      </c>
      <c r="E807" s="291"/>
      <c r="F807" s="291"/>
      <c r="G807" s="292">
        <v>0</v>
      </c>
      <c r="H807" s="292">
        <v>999020</v>
      </c>
      <c r="I807" s="292">
        <v>953974.33</v>
      </c>
      <c r="J807" s="293">
        <v>0</v>
      </c>
      <c r="K807" s="294">
        <v>95.491014193910033</v>
      </c>
    </row>
    <row r="808" spans="1:11" ht="23.25" customHeight="1" x14ac:dyDescent="0.3">
      <c r="A808" s="290" t="s">
        <v>937</v>
      </c>
      <c r="B808" s="291" t="s">
        <v>232</v>
      </c>
      <c r="C808" s="291" t="s">
        <v>1420</v>
      </c>
      <c r="D808" s="291" t="s">
        <v>1365</v>
      </c>
      <c r="E808" s="291" t="s">
        <v>425</v>
      </c>
      <c r="F808" s="291"/>
      <c r="G808" s="292">
        <v>0</v>
      </c>
      <c r="H808" s="292">
        <v>999020</v>
      </c>
      <c r="I808" s="292">
        <v>953974.33</v>
      </c>
      <c r="J808" s="293">
        <v>0</v>
      </c>
      <c r="K808" s="294">
        <v>95.491014193910033</v>
      </c>
    </row>
    <row r="809" spans="1:11" ht="90.75" customHeight="1" x14ac:dyDescent="0.3">
      <c r="A809" s="290" t="s">
        <v>1433</v>
      </c>
      <c r="B809" s="291" t="s">
        <v>232</v>
      </c>
      <c r="C809" s="291" t="s">
        <v>1420</v>
      </c>
      <c r="D809" s="291" t="s">
        <v>1365</v>
      </c>
      <c r="E809" s="291" t="s">
        <v>1101</v>
      </c>
      <c r="F809" s="291"/>
      <c r="G809" s="292">
        <v>0</v>
      </c>
      <c r="H809" s="292">
        <v>999020</v>
      </c>
      <c r="I809" s="292">
        <v>953974.33</v>
      </c>
      <c r="J809" s="293">
        <v>0</v>
      </c>
      <c r="K809" s="294">
        <v>95.491014193910033</v>
      </c>
    </row>
    <row r="810" spans="1:11" ht="147" customHeight="1" x14ac:dyDescent="0.3">
      <c r="A810" s="290" t="s">
        <v>1434</v>
      </c>
      <c r="B810" s="291" t="s">
        <v>232</v>
      </c>
      <c r="C810" s="291" t="s">
        <v>1420</v>
      </c>
      <c r="D810" s="291" t="s">
        <v>1365</v>
      </c>
      <c r="E810" s="291" t="s">
        <v>1435</v>
      </c>
      <c r="F810" s="291"/>
      <c r="G810" s="292">
        <v>0</v>
      </c>
      <c r="H810" s="292">
        <v>999020</v>
      </c>
      <c r="I810" s="292">
        <v>953974.33</v>
      </c>
      <c r="J810" s="293">
        <v>0</v>
      </c>
      <c r="K810" s="294">
        <v>95.491014193910033</v>
      </c>
    </row>
    <row r="811" spans="1:11" ht="90.75" customHeight="1" x14ac:dyDescent="0.3">
      <c r="A811" s="290" t="s">
        <v>1436</v>
      </c>
      <c r="B811" s="291" t="s">
        <v>232</v>
      </c>
      <c r="C811" s="291" t="s">
        <v>1420</v>
      </c>
      <c r="D811" s="291" t="s">
        <v>1365</v>
      </c>
      <c r="E811" s="291" t="s">
        <v>1437</v>
      </c>
      <c r="F811" s="291"/>
      <c r="G811" s="292">
        <v>0</v>
      </c>
      <c r="H811" s="292">
        <v>999020</v>
      </c>
      <c r="I811" s="292">
        <v>953974.33</v>
      </c>
      <c r="J811" s="293">
        <v>0</v>
      </c>
      <c r="K811" s="294">
        <v>95.491014193910033</v>
      </c>
    </row>
    <row r="812" spans="1:11" ht="45.75" customHeight="1" x14ac:dyDescent="0.3">
      <c r="A812" s="290" t="s">
        <v>329</v>
      </c>
      <c r="B812" s="291" t="s">
        <v>232</v>
      </c>
      <c r="C812" s="291" t="s">
        <v>1420</v>
      </c>
      <c r="D812" s="291" t="s">
        <v>1365</v>
      </c>
      <c r="E812" s="291" t="s">
        <v>1437</v>
      </c>
      <c r="F812" s="291" t="s">
        <v>330</v>
      </c>
      <c r="G812" s="292">
        <v>0</v>
      </c>
      <c r="H812" s="292">
        <v>999020</v>
      </c>
      <c r="I812" s="292">
        <v>953974.33</v>
      </c>
      <c r="J812" s="293">
        <v>0</v>
      </c>
      <c r="K812" s="294">
        <v>95.491014193910033</v>
      </c>
    </row>
    <row r="813" spans="1:11" ht="45.75" customHeight="1" x14ac:dyDescent="0.3">
      <c r="A813" s="290" t="s">
        <v>331</v>
      </c>
      <c r="B813" s="291" t="s">
        <v>232</v>
      </c>
      <c r="C813" s="291" t="s">
        <v>1420</v>
      </c>
      <c r="D813" s="291" t="s">
        <v>1365</v>
      </c>
      <c r="E813" s="291" t="s">
        <v>1437</v>
      </c>
      <c r="F813" s="291" t="s">
        <v>332</v>
      </c>
      <c r="G813" s="292">
        <v>0</v>
      </c>
      <c r="H813" s="292">
        <v>999020</v>
      </c>
      <c r="I813" s="292">
        <v>953974.33</v>
      </c>
      <c r="J813" s="293">
        <v>0</v>
      </c>
      <c r="K813" s="294">
        <v>95.491014193910033</v>
      </c>
    </row>
    <row r="814" spans="1:11" ht="15" customHeight="1" x14ac:dyDescent="0.3">
      <c r="A814" s="290" t="s">
        <v>1655</v>
      </c>
      <c r="B814" s="291" t="s">
        <v>232</v>
      </c>
      <c r="C814" s="291" t="s">
        <v>1385</v>
      </c>
      <c r="D814" s="291"/>
      <c r="E814" s="291"/>
      <c r="F814" s="291"/>
      <c r="G814" s="292">
        <v>380056700</v>
      </c>
      <c r="H814" s="292">
        <v>231727548</v>
      </c>
      <c r="I814" s="292">
        <v>226153932.27000001</v>
      </c>
      <c r="J814" s="293">
        <v>59.505313883428443</v>
      </c>
      <c r="K814" s="294">
        <v>97.594754797992351</v>
      </c>
    </row>
    <row r="815" spans="1:11" ht="15" customHeight="1" x14ac:dyDescent="0.3">
      <c r="A815" s="290" t="s">
        <v>455</v>
      </c>
      <c r="B815" s="291" t="s">
        <v>232</v>
      </c>
      <c r="C815" s="291" t="s">
        <v>1385</v>
      </c>
      <c r="D815" s="291" t="s">
        <v>1363</v>
      </c>
      <c r="E815" s="291"/>
      <c r="F815" s="291"/>
      <c r="G815" s="292">
        <v>380056700</v>
      </c>
      <c r="H815" s="292">
        <v>231727548</v>
      </c>
      <c r="I815" s="292">
        <v>226153932.27000001</v>
      </c>
      <c r="J815" s="293">
        <v>59.505313883428443</v>
      </c>
      <c r="K815" s="294">
        <v>97.594754797992351</v>
      </c>
    </row>
    <row r="816" spans="1:11" ht="23.25" customHeight="1" x14ac:dyDescent="0.3">
      <c r="A816" s="290" t="s">
        <v>937</v>
      </c>
      <c r="B816" s="291" t="s">
        <v>232</v>
      </c>
      <c r="C816" s="291" t="s">
        <v>1385</v>
      </c>
      <c r="D816" s="291" t="s">
        <v>1363</v>
      </c>
      <c r="E816" s="291" t="s">
        <v>425</v>
      </c>
      <c r="F816" s="291"/>
      <c r="G816" s="292">
        <v>380056700</v>
      </c>
      <c r="H816" s="292">
        <v>231727548</v>
      </c>
      <c r="I816" s="292">
        <v>226153932.27000001</v>
      </c>
      <c r="J816" s="293">
        <v>59.505313883428443</v>
      </c>
      <c r="K816" s="294">
        <v>97.594754797992351</v>
      </c>
    </row>
    <row r="817" spans="1:11" ht="90.75" customHeight="1" x14ac:dyDescent="0.3">
      <c r="A817" s="290" t="s">
        <v>1433</v>
      </c>
      <c r="B817" s="291" t="s">
        <v>232</v>
      </c>
      <c r="C817" s="291" t="s">
        <v>1385</v>
      </c>
      <c r="D817" s="291" t="s">
        <v>1363</v>
      </c>
      <c r="E817" s="291" t="s">
        <v>1101</v>
      </c>
      <c r="F817" s="291"/>
      <c r="G817" s="292">
        <v>380056700</v>
      </c>
      <c r="H817" s="292">
        <v>231727548</v>
      </c>
      <c r="I817" s="292">
        <v>226153932.27000001</v>
      </c>
      <c r="J817" s="293">
        <v>59.505313883428443</v>
      </c>
      <c r="K817" s="294">
        <v>97.594754797992351</v>
      </c>
    </row>
    <row r="818" spans="1:11" ht="147" customHeight="1" x14ac:dyDescent="0.3">
      <c r="A818" s="290" t="s">
        <v>1434</v>
      </c>
      <c r="B818" s="291" t="s">
        <v>232</v>
      </c>
      <c r="C818" s="291" t="s">
        <v>1385</v>
      </c>
      <c r="D818" s="291" t="s">
        <v>1363</v>
      </c>
      <c r="E818" s="291" t="s">
        <v>1435</v>
      </c>
      <c r="F818" s="291"/>
      <c r="G818" s="292">
        <v>0</v>
      </c>
      <c r="H818" s="292">
        <v>56056648</v>
      </c>
      <c r="I818" s="292">
        <v>54943678.159999996</v>
      </c>
      <c r="J818" s="293">
        <v>0</v>
      </c>
      <c r="K818" s="294">
        <v>98.014562269224513</v>
      </c>
    </row>
    <row r="819" spans="1:11" ht="68.25" customHeight="1" x14ac:dyDescent="0.3">
      <c r="A819" s="290" t="s">
        <v>1449</v>
      </c>
      <c r="B819" s="291" t="s">
        <v>232</v>
      </c>
      <c r="C819" s="291" t="s">
        <v>1385</v>
      </c>
      <c r="D819" s="291" t="s">
        <v>1363</v>
      </c>
      <c r="E819" s="291" t="s">
        <v>1450</v>
      </c>
      <c r="F819" s="291"/>
      <c r="G819" s="292">
        <v>0</v>
      </c>
      <c r="H819" s="292">
        <v>56056648</v>
      </c>
      <c r="I819" s="292">
        <v>54943678.159999996</v>
      </c>
      <c r="J819" s="293">
        <v>0</v>
      </c>
      <c r="K819" s="294">
        <v>98.014562269224513</v>
      </c>
    </row>
    <row r="820" spans="1:11" ht="45.75" customHeight="1" x14ac:dyDescent="0.3">
      <c r="A820" s="290" t="s">
        <v>329</v>
      </c>
      <c r="B820" s="291" t="s">
        <v>232</v>
      </c>
      <c r="C820" s="291" t="s">
        <v>1385</v>
      </c>
      <c r="D820" s="291" t="s">
        <v>1363</v>
      </c>
      <c r="E820" s="291" t="s">
        <v>1450</v>
      </c>
      <c r="F820" s="291" t="s">
        <v>330</v>
      </c>
      <c r="G820" s="292">
        <v>0</v>
      </c>
      <c r="H820" s="292">
        <v>56056648</v>
      </c>
      <c r="I820" s="292">
        <v>54943678.159999996</v>
      </c>
      <c r="J820" s="293">
        <v>0</v>
      </c>
      <c r="K820" s="294">
        <v>98.014562269224513</v>
      </c>
    </row>
    <row r="821" spans="1:11" ht="45.75" customHeight="1" x14ac:dyDescent="0.3">
      <c r="A821" s="290" t="s">
        <v>331</v>
      </c>
      <c r="B821" s="291" t="s">
        <v>232</v>
      </c>
      <c r="C821" s="291" t="s">
        <v>1385</v>
      </c>
      <c r="D821" s="291" t="s">
        <v>1363</v>
      </c>
      <c r="E821" s="291" t="s">
        <v>1450</v>
      </c>
      <c r="F821" s="291" t="s">
        <v>332</v>
      </c>
      <c r="G821" s="292">
        <v>0</v>
      </c>
      <c r="H821" s="292">
        <v>56056648</v>
      </c>
      <c r="I821" s="292">
        <v>54943678.159999996</v>
      </c>
      <c r="J821" s="293">
        <v>0</v>
      </c>
      <c r="K821" s="294">
        <v>98.014562269224513</v>
      </c>
    </row>
    <row r="822" spans="1:11" ht="23.25" customHeight="1" x14ac:dyDescent="0.3">
      <c r="A822" s="290" t="s">
        <v>445</v>
      </c>
      <c r="B822" s="291" t="s">
        <v>232</v>
      </c>
      <c r="C822" s="291" t="s">
        <v>1385</v>
      </c>
      <c r="D822" s="291" t="s">
        <v>1363</v>
      </c>
      <c r="E822" s="291" t="s">
        <v>1102</v>
      </c>
      <c r="F822" s="291"/>
      <c r="G822" s="292">
        <v>380056700</v>
      </c>
      <c r="H822" s="292">
        <v>175670900</v>
      </c>
      <c r="I822" s="292">
        <v>171210254.11000001</v>
      </c>
      <c r="J822" s="293">
        <v>45.048608302392779</v>
      </c>
      <c r="K822" s="294">
        <v>97.460794081432951</v>
      </c>
    </row>
    <row r="823" spans="1:11" ht="102" customHeight="1" x14ac:dyDescent="0.3">
      <c r="A823" s="290" t="s">
        <v>457</v>
      </c>
      <c r="B823" s="291" t="s">
        <v>232</v>
      </c>
      <c r="C823" s="291" t="s">
        <v>1385</v>
      </c>
      <c r="D823" s="291" t="s">
        <v>1363</v>
      </c>
      <c r="E823" s="291" t="s">
        <v>883</v>
      </c>
      <c r="F823" s="291"/>
      <c r="G823" s="292">
        <v>380056700</v>
      </c>
      <c r="H823" s="292">
        <v>175670900</v>
      </c>
      <c r="I823" s="292">
        <v>171210254.11000001</v>
      </c>
      <c r="J823" s="293">
        <v>45.048608302392779</v>
      </c>
      <c r="K823" s="294">
        <v>97.460794081432951</v>
      </c>
    </row>
    <row r="824" spans="1:11" ht="45.75" customHeight="1" x14ac:dyDescent="0.3">
      <c r="A824" s="290" t="s">
        <v>329</v>
      </c>
      <c r="B824" s="291" t="s">
        <v>232</v>
      </c>
      <c r="C824" s="291" t="s">
        <v>1385</v>
      </c>
      <c r="D824" s="291" t="s">
        <v>1363</v>
      </c>
      <c r="E824" s="291" t="s">
        <v>883</v>
      </c>
      <c r="F824" s="291" t="s">
        <v>330</v>
      </c>
      <c r="G824" s="292">
        <v>380056700</v>
      </c>
      <c r="H824" s="292">
        <v>175670900</v>
      </c>
      <c r="I824" s="292">
        <v>171210254.11000001</v>
      </c>
      <c r="J824" s="293">
        <v>45.048608302392779</v>
      </c>
      <c r="K824" s="294">
        <v>97.460794081432951</v>
      </c>
    </row>
    <row r="825" spans="1:11" ht="45.75" customHeight="1" x14ac:dyDescent="0.3">
      <c r="A825" s="290" t="s">
        <v>331</v>
      </c>
      <c r="B825" s="291" t="s">
        <v>232</v>
      </c>
      <c r="C825" s="291" t="s">
        <v>1385</v>
      </c>
      <c r="D825" s="291" t="s">
        <v>1363</v>
      </c>
      <c r="E825" s="291" t="s">
        <v>883</v>
      </c>
      <c r="F825" s="291" t="s">
        <v>332</v>
      </c>
      <c r="G825" s="292">
        <v>380056700</v>
      </c>
      <c r="H825" s="292">
        <v>175670900</v>
      </c>
      <c r="I825" s="292">
        <v>171210254.11000001</v>
      </c>
      <c r="J825" s="293">
        <v>45.048608302392779</v>
      </c>
      <c r="K825" s="294">
        <v>97.460794081432951</v>
      </c>
    </row>
    <row r="826" spans="1:11" ht="15" customHeight="1" x14ac:dyDescent="0.3">
      <c r="A826" s="290" t="s">
        <v>1662</v>
      </c>
      <c r="B826" s="291" t="s">
        <v>232</v>
      </c>
      <c r="C826" s="291" t="s">
        <v>1394</v>
      </c>
      <c r="D826" s="291"/>
      <c r="E826" s="291"/>
      <c r="F826" s="291"/>
      <c r="G826" s="292">
        <v>120508200</v>
      </c>
      <c r="H826" s="292">
        <v>103095200</v>
      </c>
      <c r="I826" s="292">
        <v>99633246.540000007</v>
      </c>
      <c r="J826" s="293">
        <v>82.677565958167165</v>
      </c>
      <c r="K826" s="294">
        <v>96.641983855698427</v>
      </c>
    </row>
    <row r="827" spans="1:11" ht="15" customHeight="1" x14ac:dyDescent="0.3">
      <c r="A827" s="290" t="s">
        <v>462</v>
      </c>
      <c r="B827" s="291" t="s">
        <v>232</v>
      </c>
      <c r="C827" s="291" t="s">
        <v>1394</v>
      </c>
      <c r="D827" s="291" t="s">
        <v>1363</v>
      </c>
      <c r="E827" s="291"/>
      <c r="F827" s="291"/>
      <c r="G827" s="292">
        <v>17000000</v>
      </c>
      <c r="H827" s="292">
        <v>15080000</v>
      </c>
      <c r="I827" s="292">
        <v>15007533.890000001</v>
      </c>
      <c r="J827" s="293">
        <v>88.279611117647065</v>
      </c>
      <c r="K827" s="294">
        <v>99.519455503978776</v>
      </c>
    </row>
    <row r="828" spans="1:11" ht="34.5" customHeight="1" x14ac:dyDescent="0.3">
      <c r="A828" s="290" t="s">
        <v>946</v>
      </c>
      <c r="B828" s="291" t="s">
        <v>232</v>
      </c>
      <c r="C828" s="291" t="s">
        <v>1394</v>
      </c>
      <c r="D828" s="291" t="s">
        <v>1363</v>
      </c>
      <c r="E828" s="291" t="s">
        <v>449</v>
      </c>
      <c r="F828" s="291"/>
      <c r="G828" s="292">
        <v>14000000</v>
      </c>
      <c r="H828" s="292">
        <v>11900000</v>
      </c>
      <c r="I828" s="292">
        <v>11830759.73</v>
      </c>
      <c r="J828" s="293">
        <v>84.505426642857145</v>
      </c>
      <c r="K828" s="294">
        <v>99.418148991596638</v>
      </c>
    </row>
    <row r="829" spans="1:11" ht="23.25" customHeight="1" x14ac:dyDescent="0.3">
      <c r="A829" s="290" t="s">
        <v>947</v>
      </c>
      <c r="B829" s="291" t="s">
        <v>232</v>
      </c>
      <c r="C829" s="291" t="s">
        <v>1394</v>
      </c>
      <c r="D829" s="291" t="s">
        <v>1363</v>
      </c>
      <c r="E829" s="291" t="s">
        <v>484</v>
      </c>
      <c r="F829" s="291"/>
      <c r="G829" s="292">
        <v>14000000</v>
      </c>
      <c r="H829" s="292">
        <v>11900000</v>
      </c>
      <c r="I829" s="292">
        <v>11830759.73</v>
      </c>
      <c r="J829" s="293">
        <v>84.505426642857145</v>
      </c>
      <c r="K829" s="294">
        <v>99.418148991596638</v>
      </c>
    </row>
    <row r="830" spans="1:11" ht="68.25" customHeight="1" x14ac:dyDescent="0.3">
      <c r="A830" s="290" t="s">
        <v>1108</v>
      </c>
      <c r="B830" s="291" t="s">
        <v>232</v>
      </c>
      <c r="C830" s="291" t="s">
        <v>1394</v>
      </c>
      <c r="D830" s="291" t="s">
        <v>1363</v>
      </c>
      <c r="E830" s="291" t="s">
        <v>1109</v>
      </c>
      <c r="F830" s="291"/>
      <c r="G830" s="292">
        <v>14000000</v>
      </c>
      <c r="H830" s="292">
        <v>11900000</v>
      </c>
      <c r="I830" s="292">
        <v>11830759.73</v>
      </c>
      <c r="J830" s="293">
        <v>84.505426642857145</v>
      </c>
      <c r="K830" s="294">
        <v>99.418148991596638</v>
      </c>
    </row>
    <row r="831" spans="1:11" ht="57" customHeight="1" x14ac:dyDescent="0.3">
      <c r="A831" s="290" t="s">
        <v>890</v>
      </c>
      <c r="B831" s="291" t="s">
        <v>232</v>
      </c>
      <c r="C831" s="291" t="s">
        <v>1394</v>
      </c>
      <c r="D831" s="291" t="s">
        <v>1363</v>
      </c>
      <c r="E831" s="291" t="s">
        <v>891</v>
      </c>
      <c r="F831" s="291"/>
      <c r="G831" s="292">
        <v>14000000</v>
      </c>
      <c r="H831" s="292">
        <v>11900000</v>
      </c>
      <c r="I831" s="292">
        <v>11830759.73</v>
      </c>
      <c r="J831" s="293">
        <v>84.505426642857145</v>
      </c>
      <c r="K831" s="294">
        <v>99.418148991596638</v>
      </c>
    </row>
    <row r="832" spans="1:11" ht="23.25" customHeight="1" x14ac:dyDescent="0.3">
      <c r="A832" s="290" t="s">
        <v>436</v>
      </c>
      <c r="B832" s="291" t="s">
        <v>232</v>
      </c>
      <c r="C832" s="291" t="s">
        <v>1394</v>
      </c>
      <c r="D832" s="291" t="s">
        <v>1363</v>
      </c>
      <c r="E832" s="291" t="s">
        <v>891</v>
      </c>
      <c r="F832" s="291" t="s">
        <v>437</v>
      </c>
      <c r="G832" s="292">
        <v>14000000</v>
      </c>
      <c r="H832" s="292">
        <v>11900000</v>
      </c>
      <c r="I832" s="292">
        <v>11830759.73</v>
      </c>
      <c r="J832" s="293">
        <v>84.505426642857145</v>
      </c>
      <c r="K832" s="294">
        <v>99.418148991596638</v>
      </c>
    </row>
    <row r="833" spans="1:11" ht="34.5" customHeight="1" x14ac:dyDescent="0.3">
      <c r="A833" s="290" t="s">
        <v>464</v>
      </c>
      <c r="B833" s="291" t="s">
        <v>232</v>
      </c>
      <c r="C833" s="291" t="s">
        <v>1394</v>
      </c>
      <c r="D833" s="291" t="s">
        <v>1363</v>
      </c>
      <c r="E833" s="291" t="s">
        <v>891</v>
      </c>
      <c r="F833" s="291" t="s">
        <v>465</v>
      </c>
      <c r="G833" s="292">
        <v>14000000</v>
      </c>
      <c r="H833" s="292">
        <v>11900000</v>
      </c>
      <c r="I833" s="292">
        <v>11830759.73</v>
      </c>
      <c r="J833" s="293">
        <v>84.505426642857145</v>
      </c>
      <c r="K833" s="294">
        <v>99.418148991596638</v>
      </c>
    </row>
    <row r="834" spans="1:11" ht="15" customHeight="1" x14ac:dyDescent="0.3">
      <c r="A834" s="290" t="s">
        <v>936</v>
      </c>
      <c r="B834" s="291" t="s">
        <v>232</v>
      </c>
      <c r="C834" s="291" t="s">
        <v>1394</v>
      </c>
      <c r="D834" s="291" t="s">
        <v>1363</v>
      </c>
      <c r="E834" s="291" t="s">
        <v>325</v>
      </c>
      <c r="F834" s="291"/>
      <c r="G834" s="292">
        <v>3000000</v>
      </c>
      <c r="H834" s="292">
        <v>3180000</v>
      </c>
      <c r="I834" s="292">
        <v>3176774.16</v>
      </c>
      <c r="J834" s="293">
        <v>105.892472</v>
      </c>
      <c r="K834" s="294">
        <v>99.898558490566046</v>
      </c>
    </row>
    <row r="835" spans="1:11" ht="23.25" customHeight="1" x14ac:dyDescent="0.3">
      <c r="A835" s="290" t="s">
        <v>1663</v>
      </c>
      <c r="B835" s="291" t="s">
        <v>232</v>
      </c>
      <c r="C835" s="291" t="s">
        <v>1394</v>
      </c>
      <c r="D835" s="291" t="s">
        <v>1363</v>
      </c>
      <c r="E835" s="291" t="s">
        <v>892</v>
      </c>
      <c r="F835" s="291"/>
      <c r="G835" s="292">
        <v>3000000</v>
      </c>
      <c r="H835" s="292">
        <v>3180000</v>
      </c>
      <c r="I835" s="292">
        <v>3176774.16</v>
      </c>
      <c r="J835" s="293">
        <v>105.892472</v>
      </c>
      <c r="K835" s="294">
        <v>99.898558490566046</v>
      </c>
    </row>
    <row r="836" spans="1:11" ht="23.25" customHeight="1" x14ac:dyDescent="0.3">
      <c r="A836" s="290" t="s">
        <v>436</v>
      </c>
      <c r="B836" s="291" t="s">
        <v>232</v>
      </c>
      <c r="C836" s="291" t="s">
        <v>1394</v>
      </c>
      <c r="D836" s="291" t="s">
        <v>1363</v>
      </c>
      <c r="E836" s="291" t="s">
        <v>892</v>
      </c>
      <c r="F836" s="291" t="s">
        <v>437</v>
      </c>
      <c r="G836" s="292">
        <v>3000000</v>
      </c>
      <c r="H836" s="292">
        <v>3180000</v>
      </c>
      <c r="I836" s="292">
        <v>3176774.16</v>
      </c>
      <c r="J836" s="293">
        <v>105.892472</v>
      </c>
      <c r="K836" s="294">
        <v>99.898558490566046</v>
      </c>
    </row>
    <row r="837" spans="1:11" ht="45.75" customHeight="1" x14ac:dyDescent="0.3">
      <c r="A837" s="290" t="s">
        <v>438</v>
      </c>
      <c r="B837" s="291" t="s">
        <v>232</v>
      </c>
      <c r="C837" s="291" t="s">
        <v>1394</v>
      </c>
      <c r="D837" s="291" t="s">
        <v>1363</v>
      </c>
      <c r="E837" s="291" t="s">
        <v>892</v>
      </c>
      <c r="F837" s="291" t="s">
        <v>439</v>
      </c>
      <c r="G837" s="292">
        <v>3000000</v>
      </c>
      <c r="H837" s="292">
        <v>3180000</v>
      </c>
      <c r="I837" s="292">
        <v>3176774.16</v>
      </c>
      <c r="J837" s="293">
        <v>105.892472</v>
      </c>
      <c r="K837" s="294">
        <v>99.898558490566046</v>
      </c>
    </row>
    <row r="838" spans="1:11" ht="23.25" customHeight="1" x14ac:dyDescent="0.3">
      <c r="A838" s="290" t="s">
        <v>466</v>
      </c>
      <c r="B838" s="291" t="s">
        <v>232</v>
      </c>
      <c r="C838" s="291" t="s">
        <v>1394</v>
      </c>
      <c r="D838" s="291" t="s">
        <v>1365</v>
      </c>
      <c r="E838" s="291"/>
      <c r="F838" s="291"/>
      <c r="G838" s="292">
        <v>103508200</v>
      </c>
      <c r="H838" s="292">
        <v>88015200</v>
      </c>
      <c r="I838" s="292">
        <v>84625712.650000006</v>
      </c>
      <c r="J838" s="293">
        <v>81.757496169385618</v>
      </c>
      <c r="K838" s="294">
        <v>96.148975006589779</v>
      </c>
    </row>
    <row r="839" spans="1:11" ht="23.25" customHeight="1" x14ac:dyDescent="0.3">
      <c r="A839" s="290" t="s">
        <v>1110</v>
      </c>
      <c r="B839" s="291" t="s">
        <v>232</v>
      </c>
      <c r="C839" s="291" t="s">
        <v>1394</v>
      </c>
      <c r="D839" s="291" t="s">
        <v>1365</v>
      </c>
      <c r="E839" s="291" t="s">
        <v>456</v>
      </c>
      <c r="F839" s="291"/>
      <c r="G839" s="292">
        <v>6436700</v>
      </c>
      <c r="H839" s="292">
        <v>2436700</v>
      </c>
      <c r="I839" s="292">
        <v>2415105.62</v>
      </c>
      <c r="J839" s="293">
        <v>37.520866593130023</v>
      </c>
      <c r="K839" s="294">
        <v>99.113785857922608</v>
      </c>
    </row>
    <row r="840" spans="1:11" ht="45.75" customHeight="1" x14ac:dyDescent="0.3">
      <c r="A840" s="290" t="s">
        <v>1111</v>
      </c>
      <c r="B840" s="291" t="s">
        <v>232</v>
      </c>
      <c r="C840" s="291" t="s">
        <v>1394</v>
      </c>
      <c r="D840" s="291" t="s">
        <v>1365</v>
      </c>
      <c r="E840" s="291" t="s">
        <v>1112</v>
      </c>
      <c r="F840" s="291"/>
      <c r="G840" s="292">
        <v>6436700</v>
      </c>
      <c r="H840" s="292">
        <v>2436700</v>
      </c>
      <c r="I840" s="292">
        <v>2415105.62</v>
      </c>
      <c r="J840" s="293">
        <v>37.520866593130023</v>
      </c>
      <c r="K840" s="294">
        <v>99.113785857922608</v>
      </c>
    </row>
    <row r="841" spans="1:11" ht="45.75" customHeight="1" x14ac:dyDescent="0.3">
      <c r="A841" s="290" t="s">
        <v>1113</v>
      </c>
      <c r="B841" s="291" t="s">
        <v>232</v>
      </c>
      <c r="C841" s="291" t="s">
        <v>1394</v>
      </c>
      <c r="D841" s="291" t="s">
        <v>1365</v>
      </c>
      <c r="E841" s="291" t="s">
        <v>1114</v>
      </c>
      <c r="F841" s="291"/>
      <c r="G841" s="292">
        <v>6436700</v>
      </c>
      <c r="H841" s="292">
        <v>2436700</v>
      </c>
      <c r="I841" s="292">
        <v>2415105.62</v>
      </c>
      <c r="J841" s="293">
        <v>37.520866593130023</v>
      </c>
      <c r="K841" s="294">
        <v>99.113785857922608</v>
      </c>
    </row>
    <row r="842" spans="1:11" ht="124.5" customHeight="1" x14ac:dyDescent="0.3">
      <c r="A842" s="290" t="s">
        <v>893</v>
      </c>
      <c r="B842" s="291" t="s">
        <v>232</v>
      </c>
      <c r="C842" s="291" t="s">
        <v>1394</v>
      </c>
      <c r="D842" s="291" t="s">
        <v>1365</v>
      </c>
      <c r="E842" s="291" t="s">
        <v>894</v>
      </c>
      <c r="F842" s="291"/>
      <c r="G842" s="292">
        <v>6436700</v>
      </c>
      <c r="H842" s="292">
        <v>2436700</v>
      </c>
      <c r="I842" s="292">
        <v>2415105.62</v>
      </c>
      <c r="J842" s="293">
        <v>37.520866593130023</v>
      </c>
      <c r="K842" s="294">
        <v>99.113785857922608</v>
      </c>
    </row>
    <row r="843" spans="1:11" ht="23.25" customHeight="1" x14ac:dyDescent="0.3">
      <c r="A843" s="290" t="s">
        <v>436</v>
      </c>
      <c r="B843" s="291" t="s">
        <v>232</v>
      </c>
      <c r="C843" s="291" t="s">
        <v>1394</v>
      </c>
      <c r="D843" s="291" t="s">
        <v>1365</v>
      </c>
      <c r="E843" s="291" t="s">
        <v>894</v>
      </c>
      <c r="F843" s="291" t="s">
        <v>437</v>
      </c>
      <c r="G843" s="292">
        <v>6436700</v>
      </c>
      <c r="H843" s="292">
        <v>2436700</v>
      </c>
      <c r="I843" s="292">
        <v>2415105.62</v>
      </c>
      <c r="J843" s="293">
        <v>37.520866593130023</v>
      </c>
      <c r="K843" s="294">
        <v>99.113785857922608</v>
      </c>
    </row>
    <row r="844" spans="1:11" ht="45.75" customHeight="1" x14ac:dyDescent="0.3">
      <c r="A844" s="290" t="s">
        <v>438</v>
      </c>
      <c r="B844" s="291" t="s">
        <v>232</v>
      </c>
      <c r="C844" s="291" t="s">
        <v>1394</v>
      </c>
      <c r="D844" s="291" t="s">
        <v>1365</v>
      </c>
      <c r="E844" s="291" t="s">
        <v>894</v>
      </c>
      <c r="F844" s="291" t="s">
        <v>439</v>
      </c>
      <c r="G844" s="292">
        <v>6436700</v>
      </c>
      <c r="H844" s="292">
        <v>2436700</v>
      </c>
      <c r="I844" s="292">
        <v>2415105.62</v>
      </c>
      <c r="J844" s="293">
        <v>37.520866593130023</v>
      </c>
      <c r="K844" s="294">
        <v>99.113785857922608</v>
      </c>
    </row>
    <row r="845" spans="1:11" ht="34.5" customHeight="1" x14ac:dyDescent="0.3">
      <c r="A845" s="290" t="s">
        <v>946</v>
      </c>
      <c r="B845" s="291" t="s">
        <v>232</v>
      </c>
      <c r="C845" s="291" t="s">
        <v>1394</v>
      </c>
      <c r="D845" s="291" t="s">
        <v>1365</v>
      </c>
      <c r="E845" s="291" t="s">
        <v>449</v>
      </c>
      <c r="F845" s="291"/>
      <c r="G845" s="292">
        <v>97071500</v>
      </c>
      <c r="H845" s="292">
        <v>84168500</v>
      </c>
      <c r="I845" s="292">
        <v>80800607.030000001</v>
      </c>
      <c r="J845" s="293">
        <v>83.238238854864704</v>
      </c>
      <c r="K845" s="294">
        <v>95.998630164491473</v>
      </c>
    </row>
    <row r="846" spans="1:11" ht="23.25" customHeight="1" x14ac:dyDescent="0.3">
      <c r="A846" s="290" t="s">
        <v>947</v>
      </c>
      <c r="B846" s="291" t="s">
        <v>232</v>
      </c>
      <c r="C846" s="291" t="s">
        <v>1394</v>
      </c>
      <c r="D846" s="291" t="s">
        <v>1365</v>
      </c>
      <c r="E846" s="291" t="s">
        <v>484</v>
      </c>
      <c r="F846" s="291"/>
      <c r="G846" s="292">
        <v>96071500</v>
      </c>
      <c r="H846" s="292">
        <v>84168500</v>
      </c>
      <c r="I846" s="292">
        <v>80800607.030000001</v>
      </c>
      <c r="J846" s="293">
        <v>84.104658540774324</v>
      </c>
      <c r="K846" s="294">
        <v>95.998630164491473</v>
      </c>
    </row>
    <row r="847" spans="1:11" ht="102" customHeight="1" x14ac:dyDescent="0.3">
      <c r="A847" s="290" t="s">
        <v>948</v>
      </c>
      <c r="B847" s="291" t="s">
        <v>232</v>
      </c>
      <c r="C847" s="291" t="s">
        <v>1394</v>
      </c>
      <c r="D847" s="291" t="s">
        <v>1365</v>
      </c>
      <c r="E847" s="291" t="s">
        <v>949</v>
      </c>
      <c r="F847" s="291"/>
      <c r="G847" s="292">
        <v>51486000</v>
      </c>
      <c r="H847" s="292">
        <v>21068000</v>
      </c>
      <c r="I847" s="292">
        <v>21065593.140000001</v>
      </c>
      <c r="J847" s="293">
        <v>40.915186924600867</v>
      </c>
      <c r="K847" s="294">
        <v>99.98857575469907</v>
      </c>
    </row>
    <row r="848" spans="1:11" ht="45.75" customHeight="1" x14ac:dyDescent="0.3">
      <c r="A848" s="290" t="s">
        <v>895</v>
      </c>
      <c r="B848" s="291" t="s">
        <v>232</v>
      </c>
      <c r="C848" s="291" t="s">
        <v>1394</v>
      </c>
      <c r="D848" s="291" t="s">
        <v>1365</v>
      </c>
      <c r="E848" s="291" t="s">
        <v>896</v>
      </c>
      <c r="F848" s="291"/>
      <c r="G848" s="292">
        <v>51486000</v>
      </c>
      <c r="H848" s="292">
        <v>21068000</v>
      </c>
      <c r="I848" s="292">
        <v>21065593.140000001</v>
      </c>
      <c r="J848" s="293">
        <v>40.915186924600867</v>
      </c>
      <c r="K848" s="294">
        <v>99.98857575469907</v>
      </c>
    </row>
    <row r="849" spans="1:11" ht="45.75" customHeight="1" x14ac:dyDescent="0.3">
      <c r="A849" s="290" t="s">
        <v>329</v>
      </c>
      <c r="B849" s="291" t="s">
        <v>232</v>
      </c>
      <c r="C849" s="291" t="s">
        <v>1394</v>
      </c>
      <c r="D849" s="291" t="s">
        <v>1365</v>
      </c>
      <c r="E849" s="291" t="s">
        <v>896</v>
      </c>
      <c r="F849" s="291" t="s">
        <v>330</v>
      </c>
      <c r="G849" s="292">
        <v>391000</v>
      </c>
      <c r="H849" s="292">
        <v>146000</v>
      </c>
      <c r="I849" s="292">
        <v>143848.03</v>
      </c>
      <c r="J849" s="293">
        <v>36.789777493606138</v>
      </c>
      <c r="K849" s="294">
        <v>98.526047945205477</v>
      </c>
    </row>
    <row r="850" spans="1:11" ht="45.75" customHeight="1" x14ac:dyDescent="0.3">
      <c r="A850" s="290" t="s">
        <v>331</v>
      </c>
      <c r="B850" s="291" t="s">
        <v>232</v>
      </c>
      <c r="C850" s="291" t="s">
        <v>1394</v>
      </c>
      <c r="D850" s="291" t="s">
        <v>1365</v>
      </c>
      <c r="E850" s="291" t="s">
        <v>896</v>
      </c>
      <c r="F850" s="291" t="s">
        <v>332</v>
      </c>
      <c r="G850" s="292">
        <v>391000</v>
      </c>
      <c r="H850" s="292">
        <v>146000</v>
      </c>
      <c r="I850" s="292">
        <v>143848.03</v>
      </c>
      <c r="J850" s="293">
        <v>36.789777493606138</v>
      </c>
      <c r="K850" s="294">
        <v>98.526047945205477</v>
      </c>
    </row>
    <row r="851" spans="1:11" ht="23.25" customHeight="1" x14ac:dyDescent="0.3">
      <c r="A851" s="290" t="s">
        <v>436</v>
      </c>
      <c r="B851" s="291" t="s">
        <v>232</v>
      </c>
      <c r="C851" s="291" t="s">
        <v>1394</v>
      </c>
      <c r="D851" s="291" t="s">
        <v>1365</v>
      </c>
      <c r="E851" s="291" t="s">
        <v>896</v>
      </c>
      <c r="F851" s="291" t="s">
        <v>437</v>
      </c>
      <c r="G851" s="292">
        <v>51095000</v>
      </c>
      <c r="H851" s="292">
        <v>20922000</v>
      </c>
      <c r="I851" s="292">
        <v>20921745.109999999</v>
      </c>
      <c r="J851" s="293">
        <v>40.946756257950874</v>
      </c>
      <c r="K851" s="294">
        <v>99.998781713029345</v>
      </c>
    </row>
    <row r="852" spans="1:11" ht="45.75" customHeight="1" x14ac:dyDescent="0.3">
      <c r="A852" s="290" t="s">
        <v>438</v>
      </c>
      <c r="B852" s="291" t="s">
        <v>232</v>
      </c>
      <c r="C852" s="291" t="s">
        <v>1394</v>
      </c>
      <c r="D852" s="291" t="s">
        <v>1365</v>
      </c>
      <c r="E852" s="291" t="s">
        <v>896</v>
      </c>
      <c r="F852" s="291" t="s">
        <v>439</v>
      </c>
      <c r="G852" s="292">
        <v>51095000</v>
      </c>
      <c r="H852" s="292">
        <v>20922000</v>
      </c>
      <c r="I852" s="292">
        <v>20921745.109999999</v>
      </c>
      <c r="J852" s="293">
        <v>40.946756257950874</v>
      </c>
      <c r="K852" s="294">
        <v>99.998781713029345</v>
      </c>
    </row>
    <row r="853" spans="1:11" ht="34.5" customHeight="1" x14ac:dyDescent="0.3">
      <c r="A853" s="290" t="s">
        <v>969</v>
      </c>
      <c r="B853" s="291" t="s">
        <v>232</v>
      </c>
      <c r="C853" s="291" t="s">
        <v>1394</v>
      </c>
      <c r="D853" s="291" t="s">
        <v>1365</v>
      </c>
      <c r="E853" s="291" t="s">
        <v>970</v>
      </c>
      <c r="F853" s="291"/>
      <c r="G853" s="292">
        <v>23385500</v>
      </c>
      <c r="H853" s="292">
        <v>20535500</v>
      </c>
      <c r="I853" s="292">
        <v>20389500</v>
      </c>
      <c r="J853" s="293">
        <v>87.188642534904105</v>
      </c>
      <c r="K853" s="294">
        <v>99.289036059506714</v>
      </c>
    </row>
    <row r="854" spans="1:11" ht="23.25" customHeight="1" x14ac:dyDescent="0.3">
      <c r="A854" s="290" t="s">
        <v>747</v>
      </c>
      <c r="B854" s="291" t="s">
        <v>232</v>
      </c>
      <c r="C854" s="291" t="s">
        <v>1394</v>
      </c>
      <c r="D854" s="291" t="s">
        <v>1365</v>
      </c>
      <c r="E854" s="291" t="s">
        <v>748</v>
      </c>
      <c r="F854" s="291"/>
      <c r="G854" s="292">
        <v>1337500</v>
      </c>
      <c r="H854" s="292">
        <v>1037500</v>
      </c>
      <c r="I854" s="292">
        <v>991500</v>
      </c>
      <c r="J854" s="293">
        <v>74.130841121495322</v>
      </c>
      <c r="K854" s="294">
        <v>95.566265060240966</v>
      </c>
    </row>
    <row r="855" spans="1:11" ht="23.25" customHeight="1" x14ac:dyDescent="0.3">
      <c r="A855" s="290" t="s">
        <v>436</v>
      </c>
      <c r="B855" s="291" t="s">
        <v>232</v>
      </c>
      <c r="C855" s="291" t="s">
        <v>1394</v>
      </c>
      <c r="D855" s="291" t="s">
        <v>1365</v>
      </c>
      <c r="E855" s="291" t="s">
        <v>748</v>
      </c>
      <c r="F855" s="291" t="s">
        <v>437</v>
      </c>
      <c r="G855" s="292">
        <v>1337500</v>
      </c>
      <c r="H855" s="292">
        <v>1037500</v>
      </c>
      <c r="I855" s="292">
        <v>991500</v>
      </c>
      <c r="J855" s="293">
        <v>74.130841121495322</v>
      </c>
      <c r="K855" s="294">
        <v>95.566265060240966</v>
      </c>
    </row>
    <row r="856" spans="1:11" ht="45.75" customHeight="1" x14ac:dyDescent="0.3">
      <c r="A856" s="290" t="s">
        <v>438</v>
      </c>
      <c r="B856" s="291" t="s">
        <v>232</v>
      </c>
      <c r="C856" s="291" t="s">
        <v>1394</v>
      </c>
      <c r="D856" s="291" t="s">
        <v>1365</v>
      </c>
      <c r="E856" s="291" t="s">
        <v>748</v>
      </c>
      <c r="F856" s="291" t="s">
        <v>439</v>
      </c>
      <c r="G856" s="292">
        <v>1337500</v>
      </c>
      <c r="H856" s="292">
        <v>1037500</v>
      </c>
      <c r="I856" s="292">
        <v>991500</v>
      </c>
      <c r="J856" s="293">
        <v>74.130841121495322</v>
      </c>
      <c r="K856" s="294">
        <v>95.566265060240966</v>
      </c>
    </row>
    <row r="857" spans="1:11" ht="147" customHeight="1" x14ac:dyDescent="0.3">
      <c r="A857" s="290" t="s">
        <v>897</v>
      </c>
      <c r="B857" s="291" t="s">
        <v>232</v>
      </c>
      <c r="C857" s="291" t="s">
        <v>1394</v>
      </c>
      <c r="D857" s="291" t="s">
        <v>1365</v>
      </c>
      <c r="E857" s="291" t="s">
        <v>898</v>
      </c>
      <c r="F857" s="291"/>
      <c r="G857" s="292">
        <v>18303000</v>
      </c>
      <c r="H857" s="292">
        <v>16503000</v>
      </c>
      <c r="I857" s="292">
        <v>16418000</v>
      </c>
      <c r="J857" s="293">
        <v>89.701141889307763</v>
      </c>
      <c r="K857" s="294">
        <v>99.484942131733618</v>
      </c>
    </row>
    <row r="858" spans="1:11" ht="23.25" customHeight="1" x14ac:dyDescent="0.3">
      <c r="A858" s="290" t="s">
        <v>436</v>
      </c>
      <c r="B858" s="291" t="s">
        <v>232</v>
      </c>
      <c r="C858" s="291" t="s">
        <v>1394</v>
      </c>
      <c r="D858" s="291" t="s">
        <v>1365</v>
      </c>
      <c r="E858" s="291" t="s">
        <v>898</v>
      </c>
      <c r="F858" s="291" t="s">
        <v>437</v>
      </c>
      <c r="G858" s="292">
        <v>18303000</v>
      </c>
      <c r="H858" s="292">
        <v>16503000</v>
      </c>
      <c r="I858" s="292">
        <v>16418000</v>
      </c>
      <c r="J858" s="293">
        <v>89.701141889307763</v>
      </c>
      <c r="K858" s="294">
        <v>99.484942131733618</v>
      </c>
    </row>
    <row r="859" spans="1:11" ht="45.75" customHeight="1" x14ac:dyDescent="0.3">
      <c r="A859" s="290" t="s">
        <v>438</v>
      </c>
      <c r="B859" s="291" t="s">
        <v>232</v>
      </c>
      <c r="C859" s="291" t="s">
        <v>1394</v>
      </c>
      <c r="D859" s="291" t="s">
        <v>1365</v>
      </c>
      <c r="E859" s="291" t="s">
        <v>898</v>
      </c>
      <c r="F859" s="291" t="s">
        <v>439</v>
      </c>
      <c r="G859" s="292">
        <v>18303000</v>
      </c>
      <c r="H859" s="292">
        <v>16503000</v>
      </c>
      <c r="I859" s="292">
        <v>16418000</v>
      </c>
      <c r="J859" s="293">
        <v>89.701141889307763</v>
      </c>
      <c r="K859" s="294">
        <v>99.484942131733618</v>
      </c>
    </row>
    <row r="860" spans="1:11" ht="68.25" customHeight="1" x14ac:dyDescent="0.3">
      <c r="A860" s="290" t="s">
        <v>899</v>
      </c>
      <c r="B860" s="291" t="s">
        <v>232</v>
      </c>
      <c r="C860" s="291" t="s">
        <v>1394</v>
      </c>
      <c r="D860" s="291" t="s">
        <v>1365</v>
      </c>
      <c r="E860" s="291" t="s">
        <v>900</v>
      </c>
      <c r="F860" s="291"/>
      <c r="G860" s="292">
        <v>3745000</v>
      </c>
      <c r="H860" s="292">
        <v>2995000</v>
      </c>
      <c r="I860" s="292">
        <v>2980000</v>
      </c>
      <c r="J860" s="293">
        <v>79.572763684913213</v>
      </c>
      <c r="K860" s="294">
        <v>99.499165275459106</v>
      </c>
    </row>
    <row r="861" spans="1:11" ht="23.25" customHeight="1" x14ac:dyDescent="0.3">
      <c r="A861" s="290" t="s">
        <v>436</v>
      </c>
      <c r="B861" s="291" t="s">
        <v>232</v>
      </c>
      <c r="C861" s="291" t="s">
        <v>1394</v>
      </c>
      <c r="D861" s="291" t="s">
        <v>1365</v>
      </c>
      <c r="E861" s="291" t="s">
        <v>900</v>
      </c>
      <c r="F861" s="291" t="s">
        <v>437</v>
      </c>
      <c r="G861" s="292">
        <v>3745000</v>
      </c>
      <c r="H861" s="292">
        <v>2995000</v>
      </c>
      <c r="I861" s="292">
        <v>2980000</v>
      </c>
      <c r="J861" s="293">
        <v>79.572763684913213</v>
      </c>
      <c r="K861" s="294">
        <v>99.499165275459106</v>
      </c>
    </row>
    <row r="862" spans="1:11" ht="45.75" customHeight="1" x14ac:dyDescent="0.3">
      <c r="A862" s="290" t="s">
        <v>438</v>
      </c>
      <c r="B862" s="291" t="s">
        <v>232</v>
      </c>
      <c r="C862" s="291" t="s">
        <v>1394</v>
      </c>
      <c r="D862" s="291" t="s">
        <v>1365</v>
      </c>
      <c r="E862" s="291" t="s">
        <v>900</v>
      </c>
      <c r="F862" s="291" t="s">
        <v>439</v>
      </c>
      <c r="G862" s="292">
        <v>3745000</v>
      </c>
      <c r="H862" s="292">
        <v>2995000</v>
      </c>
      <c r="I862" s="292">
        <v>2980000</v>
      </c>
      <c r="J862" s="293">
        <v>79.572763684913213</v>
      </c>
      <c r="K862" s="294">
        <v>99.499165275459106</v>
      </c>
    </row>
    <row r="863" spans="1:11" ht="57" customHeight="1" x14ac:dyDescent="0.3">
      <c r="A863" s="290" t="s">
        <v>1115</v>
      </c>
      <c r="B863" s="291" t="s">
        <v>232</v>
      </c>
      <c r="C863" s="291" t="s">
        <v>1394</v>
      </c>
      <c r="D863" s="291" t="s">
        <v>1365</v>
      </c>
      <c r="E863" s="291" t="s">
        <v>1116</v>
      </c>
      <c r="F863" s="291"/>
      <c r="G863" s="292">
        <v>21200000</v>
      </c>
      <c r="H863" s="292">
        <v>42565000</v>
      </c>
      <c r="I863" s="292">
        <v>39345513.890000001</v>
      </c>
      <c r="J863" s="293">
        <v>185.59204665094339</v>
      </c>
      <c r="K863" s="294">
        <v>92.436306566427817</v>
      </c>
    </row>
    <row r="864" spans="1:11" ht="45.75" customHeight="1" x14ac:dyDescent="0.3">
      <c r="A864" s="290" t="s">
        <v>901</v>
      </c>
      <c r="B864" s="291" t="s">
        <v>232</v>
      </c>
      <c r="C864" s="291" t="s">
        <v>1394</v>
      </c>
      <c r="D864" s="291" t="s">
        <v>1365</v>
      </c>
      <c r="E864" s="291" t="s">
        <v>902</v>
      </c>
      <c r="F864" s="291"/>
      <c r="G864" s="292">
        <v>2280000</v>
      </c>
      <c r="H864" s="292">
        <v>2280000</v>
      </c>
      <c r="I864" s="292">
        <v>2099322.42</v>
      </c>
      <c r="J864" s="293">
        <v>92.07554473684209</v>
      </c>
      <c r="K864" s="294">
        <v>92.07554473684209</v>
      </c>
    </row>
    <row r="865" spans="1:11" ht="23.25" customHeight="1" x14ac:dyDescent="0.3">
      <c r="A865" s="290" t="s">
        <v>436</v>
      </c>
      <c r="B865" s="291" t="s">
        <v>232</v>
      </c>
      <c r="C865" s="291" t="s">
        <v>1394</v>
      </c>
      <c r="D865" s="291" t="s">
        <v>1365</v>
      </c>
      <c r="E865" s="291" t="s">
        <v>902</v>
      </c>
      <c r="F865" s="291" t="s">
        <v>437</v>
      </c>
      <c r="G865" s="292">
        <v>2280000</v>
      </c>
      <c r="H865" s="292">
        <v>2280000</v>
      </c>
      <c r="I865" s="292">
        <v>2099322.42</v>
      </c>
      <c r="J865" s="293">
        <v>92.07554473684209</v>
      </c>
      <c r="K865" s="294">
        <v>92.07554473684209</v>
      </c>
    </row>
    <row r="866" spans="1:11" ht="45.75" customHeight="1" x14ac:dyDescent="0.3">
      <c r="A866" s="290" t="s">
        <v>438</v>
      </c>
      <c r="B866" s="291" t="s">
        <v>232</v>
      </c>
      <c r="C866" s="291" t="s">
        <v>1394</v>
      </c>
      <c r="D866" s="291" t="s">
        <v>1365</v>
      </c>
      <c r="E866" s="291" t="s">
        <v>902</v>
      </c>
      <c r="F866" s="291" t="s">
        <v>439</v>
      </c>
      <c r="G866" s="292">
        <v>2280000</v>
      </c>
      <c r="H866" s="292">
        <v>2280000</v>
      </c>
      <c r="I866" s="292">
        <v>2099322.42</v>
      </c>
      <c r="J866" s="293">
        <v>92.07554473684209</v>
      </c>
      <c r="K866" s="294">
        <v>92.07554473684209</v>
      </c>
    </row>
    <row r="867" spans="1:11" ht="79.5" customHeight="1" x14ac:dyDescent="0.3">
      <c r="A867" s="290" t="s">
        <v>903</v>
      </c>
      <c r="B867" s="291" t="s">
        <v>232</v>
      </c>
      <c r="C867" s="291" t="s">
        <v>1394</v>
      </c>
      <c r="D867" s="291" t="s">
        <v>1365</v>
      </c>
      <c r="E867" s="291" t="s">
        <v>904</v>
      </c>
      <c r="F867" s="291"/>
      <c r="G867" s="292">
        <v>5180000</v>
      </c>
      <c r="H867" s="292">
        <v>9045000</v>
      </c>
      <c r="I867" s="292">
        <v>9026000</v>
      </c>
      <c r="J867" s="293">
        <v>174.24710424710426</v>
      </c>
      <c r="K867" s="294">
        <v>99.789939192924265</v>
      </c>
    </row>
    <row r="868" spans="1:11" ht="23.25" customHeight="1" x14ac:dyDescent="0.3">
      <c r="A868" s="290" t="s">
        <v>436</v>
      </c>
      <c r="B868" s="291" t="s">
        <v>232</v>
      </c>
      <c r="C868" s="291" t="s">
        <v>1394</v>
      </c>
      <c r="D868" s="291" t="s">
        <v>1365</v>
      </c>
      <c r="E868" s="291" t="s">
        <v>904</v>
      </c>
      <c r="F868" s="291" t="s">
        <v>437</v>
      </c>
      <c r="G868" s="292">
        <v>5180000</v>
      </c>
      <c r="H868" s="292">
        <v>9045000</v>
      </c>
      <c r="I868" s="292">
        <v>9026000</v>
      </c>
      <c r="J868" s="293">
        <v>174.24710424710426</v>
      </c>
      <c r="K868" s="294">
        <v>99.789939192924265</v>
      </c>
    </row>
    <row r="869" spans="1:11" ht="45.75" customHeight="1" x14ac:dyDescent="0.3">
      <c r="A869" s="290" t="s">
        <v>438</v>
      </c>
      <c r="B869" s="291" t="s">
        <v>232</v>
      </c>
      <c r="C869" s="291" t="s">
        <v>1394</v>
      </c>
      <c r="D869" s="291" t="s">
        <v>1365</v>
      </c>
      <c r="E869" s="291" t="s">
        <v>904</v>
      </c>
      <c r="F869" s="291" t="s">
        <v>439</v>
      </c>
      <c r="G869" s="292">
        <v>5180000</v>
      </c>
      <c r="H869" s="292">
        <v>9045000</v>
      </c>
      <c r="I869" s="292">
        <v>9026000</v>
      </c>
      <c r="J869" s="293">
        <v>174.24710424710426</v>
      </c>
      <c r="K869" s="294">
        <v>99.789939192924265</v>
      </c>
    </row>
    <row r="870" spans="1:11" ht="68.25" customHeight="1" x14ac:dyDescent="0.3">
      <c r="A870" s="290" t="s">
        <v>905</v>
      </c>
      <c r="B870" s="291" t="s">
        <v>232</v>
      </c>
      <c r="C870" s="291" t="s">
        <v>1394</v>
      </c>
      <c r="D870" s="291" t="s">
        <v>1365</v>
      </c>
      <c r="E870" s="291" t="s">
        <v>906</v>
      </c>
      <c r="F870" s="291"/>
      <c r="G870" s="292">
        <v>3000000</v>
      </c>
      <c r="H870" s="292">
        <v>4000000</v>
      </c>
      <c r="I870" s="292">
        <v>3948500</v>
      </c>
      <c r="J870" s="293">
        <v>131.61666666666667</v>
      </c>
      <c r="K870" s="294">
        <v>98.712500000000006</v>
      </c>
    </row>
    <row r="871" spans="1:11" ht="23.25" customHeight="1" x14ac:dyDescent="0.3">
      <c r="A871" s="290" t="s">
        <v>436</v>
      </c>
      <c r="B871" s="291" t="s">
        <v>232</v>
      </c>
      <c r="C871" s="291" t="s">
        <v>1394</v>
      </c>
      <c r="D871" s="291" t="s">
        <v>1365</v>
      </c>
      <c r="E871" s="291" t="s">
        <v>906</v>
      </c>
      <c r="F871" s="291" t="s">
        <v>437</v>
      </c>
      <c r="G871" s="292">
        <v>3000000</v>
      </c>
      <c r="H871" s="292">
        <v>4000000</v>
      </c>
      <c r="I871" s="292">
        <v>3948500</v>
      </c>
      <c r="J871" s="293">
        <v>131.61666666666667</v>
      </c>
      <c r="K871" s="294">
        <v>98.712500000000006</v>
      </c>
    </row>
    <row r="872" spans="1:11" ht="45.75" customHeight="1" x14ac:dyDescent="0.3">
      <c r="A872" s="290" t="s">
        <v>438</v>
      </c>
      <c r="B872" s="291" t="s">
        <v>232</v>
      </c>
      <c r="C872" s="291" t="s">
        <v>1394</v>
      </c>
      <c r="D872" s="291" t="s">
        <v>1365</v>
      </c>
      <c r="E872" s="291" t="s">
        <v>906</v>
      </c>
      <c r="F872" s="291" t="s">
        <v>439</v>
      </c>
      <c r="G872" s="292">
        <v>3000000</v>
      </c>
      <c r="H872" s="292">
        <v>4000000</v>
      </c>
      <c r="I872" s="292">
        <v>3948500</v>
      </c>
      <c r="J872" s="293">
        <v>131.61666666666667</v>
      </c>
      <c r="K872" s="294">
        <v>98.712500000000006</v>
      </c>
    </row>
    <row r="873" spans="1:11" ht="57" customHeight="1" x14ac:dyDescent="0.3">
      <c r="A873" s="290" t="s">
        <v>907</v>
      </c>
      <c r="B873" s="291" t="s">
        <v>232</v>
      </c>
      <c r="C873" s="291" t="s">
        <v>1394</v>
      </c>
      <c r="D873" s="291" t="s">
        <v>1365</v>
      </c>
      <c r="E873" s="291" t="s">
        <v>908</v>
      </c>
      <c r="F873" s="291"/>
      <c r="G873" s="292">
        <v>4000000</v>
      </c>
      <c r="H873" s="292">
        <v>4200000</v>
      </c>
      <c r="I873" s="292">
        <v>3486000</v>
      </c>
      <c r="J873" s="293">
        <v>87.15</v>
      </c>
      <c r="K873" s="294">
        <v>83</v>
      </c>
    </row>
    <row r="874" spans="1:11" ht="23.25" customHeight="1" x14ac:dyDescent="0.3">
      <c r="A874" s="290" t="s">
        <v>436</v>
      </c>
      <c r="B874" s="291" t="s">
        <v>232</v>
      </c>
      <c r="C874" s="291" t="s">
        <v>1394</v>
      </c>
      <c r="D874" s="291" t="s">
        <v>1365</v>
      </c>
      <c r="E874" s="291" t="s">
        <v>908</v>
      </c>
      <c r="F874" s="291" t="s">
        <v>437</v>
      </c>
      <c r="G874" s="292">
        <v>4000000</v>
      </c>
      <c r="H874" s="292">
        <v>4200000</v>
      </c>
      <c r="I874" s="292">
        <v>3486000</v>
      </c>
      <c r="J874" s="293">
        <v>87.15</v>
      </c>
      <c r="K874" s="294">
        <v>83</v>
      </c>
    </row>
    <row r="875" spans="1:11" ht="45.75" customHeight="1" x14ac:dyDescent="0.3">
      <c r="A875" s="290" t="s">
        <v>438</v>
      </c>
      <c r="B875" s="291" t="s">
        <v>232</v>
      </c>
      <c r="C875" s="291" t="s">
        <v>1394</v>
      </c>
      <c r="D875" s="291" t="s">
        <v>1365</v>
      </c>
      <c r="E875" s="291" t="s">
        <v>908</v>
      </c>
      <c r="F875" s="291" t="s">
        <v>439</v>
      </c>
      <c r="G875" s="292">
        <v>4000000</v>
      </c>
      <c r="H875" s="292">
        <v>4200000</v>
      </c>
      <c r="I875" s="292">
        <v>3486000</v>
      </c>
      <c r="J875" s="293">
        <v>87.15</v>
      </c>
      <c r="K875" s="294">
        <v>83</v>
      </c>
    </row>
    <row r="876" spans="1:11" ht="68.25" customHeight="1" x14ac:dyDescent="0.3">
      <c r="A876" s="290" t="s">
        <v>909</v>
      </c>
      <c r="B876" s="291" t="s">
        <v>232</v>
      </c>
      <c r="C876" s="291" t="s">
        <v>1394</v>
      </c>
      <c r="D876" s="291" t="s">
        <v>1365</v>
      </c>
      <c r="E876" s="291" t="s">
        <v>910</v>
      </c>
      <c r="F876" s="291"/>
      <c r="G876" s="292">
        <v>1100000</v>
      </c>
      <c r="H876" s="292">
        <v>100000</v>
      </c>
      <c r="I876" s="292">
        <v>59941.47</v>
      </c>
      <c r="J876" s="293">
        <v>5.4492245454545456</v>
      </c>
      <c r="K876" s="294">
        <v>59.941469999999995</v>
      </c>
    </row>
    <row r="877" spans="1:11" ht="23.25" customHeight="1" x14ac:dyDescent="0.3">
      <c r="A877" s="290" t="s">
        <v>436</v>
      </c>
      <c r="B877" s="291" t="s">
        <v>232</v>
      </c>
      <c r="C877" s="291" t="s">
        <v>1394</v>
      </c>
      <c r="D877" s="291" t="s">
        <v>1365</v>
      </c>
      <c r="E877" s="291" t="s">
        <v>910</v>
      </c>
      <c r="F877" s="291" t="s">
        <v>437</v>
      </c>
      <c r="G877" s="292">
        <v>1100000</v>
      </c>
      <c r="H877" s="292">
        <v>100000</v>
      </c>
      <c r="I877" s="292">
        <v>59941.47</v>
      </c>
      <c r="J877" s="293">
        <v>5.4492245454545456</v>
      </c>
      <c r="K877" s="294">
        <v>59.941469999999995</v>
      </c>
    </row>
    <row r="878" spans="1:11" ht="45.75" customHeight="1" x14ac:dyDescent="0.3">
      <c r="A878" s="290" t="s">
        <v>438</v>
      </c>
      <c r="B878" s="291" t="s">
        <v>232</v>
      </c>
      <c r="C878" s="291" t="s">
        <v>1394</v>
      </c>
      <c r="D878" s="291" t="s">
        <v>1365</v>
      </c>
      <c r="E878" s="291" t="s">
        <v>910</v>
      </c>
      <c r="F878" s="291" t="s">
        <v>439</v>
      </c>
      <c r="G878" s="292">
        <v>1100000</v>
      </c>
      <c r="H878" s="292">
        <v>100000</v>
      </c>
      <c r="I878" s="292">
        <v>59941.47</v>
      </c>
      <c r="J878" s="293">
        <v>5.4492245454545456</v>
      </c>
      <c r="K878" s="294">
        <v>59.941469999999995</v>
      </c>
    </row>
    <row r="879" spans="1:11" ht="68.25" customHeight="1" x14ac:dyDescent="0.3">
      <c r="A879" s="290" t="s">
        <v>911</v>
      </c>
      <c r="B879" s="291" t="s">
        <v>232</v>
      </c>
      <c r="C879" s="291" t="s">
        <v>1394</v>
      </c>
      <c r="D879" s="291" t="s">
        <v>1365</v>
      </c>
      <c r="E879" s="291" t="s">
        <v>912</v>
      </c>
      <c r="F879" s="291"/>
      <c r="G879" s="292">
        <v>5640000</v>
      </c>
      <c r="H879" s="292">
        <v>5640000</v>
      </c>
      <c r="I879" s="292">
        <v>3425750</v>
      </c>
      <c r="J879" s="293">
        <v>60.740248226950357</v>
      </c>
      <c r="K879" s="294">
        <v>60.740248226950357</v>
      </c>
    </row>
    <row r="880" spans="1:11" ht="23.25" customHeight="1" x14ac:dyDescent="0.3">
      <c r="A880" s="290" t="s">
        <v>436</v>
      </c>
      <c r="B880" s="291" t="s">
        <v>232</v>
      </c>
      <c r="C880" s="291" t="s">
        <v>1394</v>
      </c>
      <c r="D880" s="291" t="s">
        <v>1365</v>
      </c>
      <c r="E880" s="291" t="s">
        <v>912</v>
      </c>
      <c r="F880" s="291" t="s">
        <v>437</v>
      </c>
      <c r="G880" s="292">
        <v>5640000</v>
      </c>
      <c r="H880" s="292">
        <v>5640000</v>
      </c>
      <c r="I880" s="292">
        <v>3425750</v>
      </c>
      <c r="J880" s="293">
        <v>60.740248226950357</v>
      </c>
      <c r="K880" s="294">
        <v>60.740248226950357</v>
      </c>
    </row>
    <row r="881" spans="1:11" ht="45.75" customHeight="1" x14ac:dyDescent="0.3">
      <c r="A881" s="290" t="s">
        <v>438</v>
      </c>
      <c r="B881" s="291" t="s">
        <v>232</v>
      </c>
      <c r="C881" s="291" t="s">
        <v>1394</v>
      </c>
      <c r="D881" s="291" t="s">
        <v>1365</v>
      </c>
      <c r="E881" s="291" t="s">
        <v>912</v>
      </c>
      <c r="F881" s="291" t="s">
        <v>439</v>
      </c>
      <c r="G881" s="292">
        <v>5640000</v>
      </c>
      <c r="H881" s="292">
        <v>5640000</v>
      </c>
      <c r="I881" s="292">
        <v>3425750</v>
      </c>
      <c r="J881" s="293">
        <v>60.740248226950357</v>
      </c>
      <c r="K881" s="294">
        <v>60.740248226950357</v>
      </c>
    </row>
    <row r="882" spans="1:11" ht="135.75" customHeight="1" x14ac:dyDescent="0.3">
      <c r="A882" s="290" t="s">
        <v>1664</v>
      </c>
      <c r="B882" s="291" t="s">
        <v>232</v>
      </c>
      <c r="C882" s="291" t="s">
        <v>1394</v>
      </c>
      <c r="D882" s="291" t="s">
        <v>1365</v>
      </c>
      <c r="E882" s="291" t="s">
        <v>1665</v>
      </c>
      <c r="F882" s="291"/>
      <c r="G882" s="292">
        <v>0</v>
      </c>
      <c r="H882" s="292">
        <v>17300000</v>
      </c>
      <c r="I882" s="292">
        <v>17300000</v>
      </c>
      <c r="J882" s="293">
        <v>0</v>
      </c>
      <c r="K882" s="294">
        <v>100</v>
      </c>
    </row>
    <row r="883" spans="1:11" ht="23.25" customHeight="1" x14ac:dyDescent="0.3">
      <c r="A883" s="290" t="s">
        <v>436</v>
      </c>
      <c r="B883" s="291" t="s">
        <v>232</v>
      </c>
      <c r="C883" s="291" t="s">
        <v>1394</v>
      </c>
      <c r="D883" s="291" t="s">
        <v>1365</v>
      </c>
      <c r="E883" s="291" t="s">
        <v>1665</v>
      </c>
      <c r="F883" s="291" t="s">
        <v>437</v>
      </c>
      <c r="G883" s="292">
        <v>0</v>
      </c>
      <c r="H883" s="292">
        <v>17300000</v>
      </c>
      <c r="I883" s="292">
        <v>17300000</v>
      </c>
      <c r="J883" s="293">
        <v>0</v>
      </c>
      <c r="K883" s="294">
        <v>100</v>
      </c>
    </row>
    <row r="884" spans="1:11" ht="45.75" customHeight="1" x14ac:dyDescent="0.3">
      <c r="A884" s="290" t="s">
        <v>438</v>
      </c>
      <c r="B884" s="291" t="s">
        <v>232</v>
      </c>
      <c r="C884" s="291" t="s">
        <v>1394</v>
      </c>
      <c r="D884" s="291" t="s">
        <v>1365</v>
      </c>
      <c r="E884" s="291" t="s">
        <v>1665</v>
      </c>
      <c r="F884" s="291" t="s">
        <v>439</v>
      </c>
      <c r="G884" s="292">
        <v>0</v>
      </c>
      <c r="H884" s="292">
        <v>17300000</v>
      </c>
      <c r="I884" s="292">
        <v>17300000</v>
      </c>
      <c r="J884" s="293">
        <v>0</v>
      </c>
      <c r="K884" s="294">
        <v>100</v>
      </c>
    </row>
    <row r="885" spans="1:11" ht="23.25" customHeight="1" x14ac:dyDescent="0.3">
      <c r="A885" s="290" t="s">
        <v>1117</v>
      </c>
      <c r="B885" s="291" t="s">
        <v>232</v>
      </c>
      <c r="C885" s="291" t="s">
        <v>1394</v>
      </c>
      <c r="D885" s="291" t="s">
        <v>1365</v>
      </c>
      <c r="E885" s="291" t="s">
        <v>450</v>
      </c>
      <c r="F885" s="291"/>
      <c r="G885" s="292">
        <v>1000000</v>
      </c>
      <c r="H885" s="292">
        <v>0</v>
      </c>
      <c r="I885" s="292">
        <v>0</v>
      </c>
      <c r="J885" s="293">
        <v>0</v>
      </c>
      <c r="K885" s="294">
        <v>0</v>
      </c>
    </row>
    <row r="886" spans="1:11" ht="79.5" customHeight="1" x14ac:dyDescent="0.3">
      <c r="A886" s="290" t="s">
        <v>1118</v>
      </c>
      <c r="B886" s="291" t="s">
        <v>232</v>
      </c>
      <c r="C886" s="291" t="s">
        <v>1394</v>
      </c>
      <c r="D886" s="291" t="s">
        <v>1365</v>
      </c>
      <c r="E886" s="291" t="s">
        <v>451</v>
      </c>
      <c r="F886" s="291"/>
      <c r="G886" s="292">
        <v>1000000</v>
      </c>
      <c r="H886" s="292">
        <v>0</v>
      </c>
      <c r="I886" s="292">
        <v>0</v>
      </c>
      <c r="J886" s="293">
        <v>0</v>
      </c>
      <c r="K886" s="294">
        <v>0</v>
      </c>
    </row>
    <row r="887" spans="1:11" ht="113.25" customHeight="1" x14ac:dyDescent="0.3">
      <c r="A887" s="290" t="s">
        <v>913</v>
      </c>
      <c r="B887" s="291" t="s">
        <v>232</v>
      </c>
      <c r="C887" s="291" t="s">
        <v>1394</v>
      </c>
      <c r="D887" s="291" t="s">
        <v>1365</v>
      </c>
      <c r="E887" s="291" t="s">
        <v>914</v>
      </c>
      <c r="F887" s="291"/>
      <c r="G887" s="292">
        <v>1000000</v>
      </c>
      <c r="H887" s="292">
        <v>0</v>
      </c>
      <c r="I887" s="292">
        <v>0</v>
      </c>
      <c r="J887" s="293">
        <v>0</v>
      </c>
      <c r="K887" s="294">
        <v>0</v>
      </c>
    </row>
    <row r="888" spans="1:11" ht="45.75" customHeight="1" x14ac:dyDescent="0.3">
      <c r="A888" s="290" t="s">
        <v>329</v>
      </c>
      <c r="B888" s="291" t="s">
        <v>232</v>
      </c>
      <c r="C888" s="291" t="s">
        <v>1394</v>
      </c>
      <c r="D888" s="291" t="s">
        <v>1365</v>
      </c>
      <c r="E888" s="291" t="s">
        <v>914</v>
      </c>
      <c r="F888" s="291" t="s">
        <v>330</v>
      </c>
      <c r="G888" s="292">
        <v>1000000</v>
      </c>
      <c r="H888" s="292">
        <v>0</v>
      </c>
      <c r="I888" s="292">
        <v>0</v>
      </c>
      <c r="J888" s="293">
        <v>0</v>
      </c>
      <c r="K888" s="294">
        <v>0</v>
      </c>
    </row>
    <row r="889" spans="1:11" ht="45.75" customHeight="1" x14ac:dyDescent="0.3">
      <c r="A889" s="290" t="s">
        <v>331</v>
      </c>
      <c r="B889" s="291" t="s">
        <v>232</v>
      </c>
      <c r="C889" s="291" t="s">
        <v>1394</v>
      </c>
      <c r="D889" s="291" t="s">
        <v>1365</v>
      </c>
      <c r="E889" s="291" t="s">
        <v>914</v>
      </c>
      <c r="F889" s="291" t="s">
        <v>332</v>
      </c>
      <c r="G889" s="292">
        <v>1000000</v>
      </c>
      <c r="H889" s="292">
        <v>0</v>
      </c>
      <c r="I889" s="292">
        <v>0</v>
      </c>
      <c r="J889" s="293">
        <v>0</v>
      </c>
      <c r="K889" s="294">
        <v>0</v>
      </c>
    </row>
    <row r="890" spans="1:11" ht="15" customHeight="1" x14ac:dyDescent="0.3">
      <c r="A890" s="290" t="s">
        <v>936</v>
      </c>
      <c r="B890" s="291" t="s">
        <v>232</v>
      </c>
      <c r="C890" s="291" t="s">
        <v>1394</v>
      </c>
      <c r="D890" s="291" t="s">
        <v>1365</v>
      </c>
      <c r="E890" s="291" t="s">
        <v>325</v>
      </c>
      <c r="F890" s="291"/>
      <c r="G890" s="292">
        <v>0</v>
      </c>
      <c r="H890" s="292">
        <v>1410000</v>
      </c>
      <c r="I890" s="292">
        <v>1410000</v>
      </c>
      <c r="J890" s="293">
        <v>0</v>
      </c>
      <c r="K890" s="294">
        <v>100</v>
      </c>
    </row>
    <row r="891" spans="1:11" ht="23.25" customHeight="1" x14ac:dyDescent="0.3">
      <c r="A891" s="290" t="s">
        <v>739</v>
      </c>
      <c r="B891" s="291" t="s">
        <v>232</v>
      </c>
      <c r="C891" s="291" t="s">
        <v>1394</v>
      </c>
      <c r="D891" s="291" t="s">
        <v>1365</v>
      </c>
      <c r="E891" s="291" t="s">
        <v>740</v>
      </c>
      <c r="F891" s="291"/>
      <c r="G891" s="292">
        <v>0</v>
      </c>
      <c r="H891" s="292">
        <v>1410000</v>
      </c>
      <c r="I891" s="292">
        <v>1410000</v>
      </c>
      <c r="J891" s="293">
        <v>0</v>
      </c>
      <c r="K891" s="294">
        <v>100</v>
      </c>
    </row>
    <row r="892" spans="1:11" ht="23.25" customHeight="1" x14ac:dyDescent="0.3">
      <c r="A892" s="290" t="s">
        <v>436</v>
      </c>
      <c r="B892" s="291" t="s">
        <v>232</v>
      </c>
      <c r="C892" s="291" t="s">
        <v>1394</v>
      </c>
      <c r="D892" s="291" t="s">
        <v>1365</v>
      </c>
      <c r="E892" s="291" t="s">
        <v>740</v>
      </c>
      <c r="F892" s="291" t="s">
        <v>437</v>
      </c>
      <c r="G892" s="292">
        <v>0</v>
      </c>
      <c r="H892" s="292">
        <v>1410000</v>
      </c>
      <c r="I892" s="292">
        <v>1410000</v>
      </c>
      <c r="J892" s="293">
        <v>0</v>
      </c>
      <c r="K892" s="294">
        <v>100</v>
      </c>
    </row>
    <row r="893" spans="1:11" ht="45.75" customHeight="1" x14ac:dyDescent="0.3">
      <c r="A893" s="290" t="s">
        <v>438</v>
      </c>
      <c r="B893" s="291" t="s">
        <v>232</v>
      </c>
      <c r="C893" s="291" t="s">
        <v>1394</v>
      </c>
      <c r="D893" s="291" t="s">
        <v>1365</v>
      </c>
      <c r="E893" s="291" t="s">
        <v>740</v>
      </c>
      <c r="F893" s="291" t="s">
        <v>439</v>
      </c>
      <c r="G893" s="292">
        <v>0</v>
      </c>
      <c r="H893" s="292">
        <v>1410000</v>
      </c>
      <c r="I893" s="292">
        <v>1410000</v>
      </c>
      <c r="J893" s="293">
        <v>0</v>
      </c>
      <c r="K893" s="294">
        <v>100</v>
      </c>
    </row>
    <row r="894" spans="1:11" ht="15" customHeight="1" x14ac:dyDescent="0.3">
      <c r="A894" s="290" t="s">
        <v>1675</v>
      </c>
      <c r="B894" s="291" t="s">
        <v>232</v>
      </c>
      <c r="C894" s="291" t="s">
        <v>1373</v>
      </c>
      <c r="D894" s="291"/>
      <c r="E894" s="291"/>
      <c r="F894" s="291"/>
      <c r="G894" s="292">
        <v>350348080</v>
      </c>
      <c r="H894" s="292">
        <v>540345619.07000005</v>
      </c>
      <c r="I894" s="292">
        <v>539530714.25</v>
      </c>
      <c r="J894" s="293">
        <v>153.99847895555757</v>
      </c>
      <c r="K894" s="294">
        <v>99.849188224861976</v>
      </c>
    </row>
    <row r="895" spans="1:11" ht="15" customHeight="1" x14ac:dyDescent="0.3">
      <c r="A895" s="290" t="s">
        <v>483</v>
      </c>
      <c r="B895" s="291" t="s">
        <v>232</v>
      </c>
      <c r="C895" s="291" t="s">
        <v>1373</v>
      </c>
      <c r="D895" s="291" t="s">
        <v>1363</v>
      </c>
      <c r="E895" s="291"/>
      <c r="F895" s="291"/>
      <c r="G895" s="292">
        <v>350348080</v>
      </c>
      <c r="H895" s="292">
        <v>14000600</v>
      </c>
      <c r="I895" s="292">
        <v>13709285.6</v>
      </c>
      <c r="J895" s="293">
        <v>3.9130471615543034</v>
      </c>
      <c r="K895" s="294">
        <v>97.919272031198659</v>
      </c>
    </row>
    <row r="896" spans="1:11" ht="79.5" customHeight="1" x14ac:dyDescent="0.3">
      <c r="A896" s="290" t="s">
        <v>978</v>
      </c>
      <c r="B896" s="291" t="s">
        <v>232</v>
      </c>
      <c r="C896" s="291" t="s">
        <v>1373</v>
      </c>
      <c r="D896" s="291" t="s">
        <v>1363</v>
      </c>
      <c r="E896" s="291" t="s">
        <v>390</v>
      </c>
      <c r="F896" s="291"/>
      <c r="G896" s="292">
        <v>7870000</v>
      </c>
      <c r="H896" s="292">
        <v>14000600</v>
      </c>
      <c r="I896" s="292">
        <v>13709285.6</v>
      </c>
      <c r="J896" s="293">
        <v>174.19676747141042</v>
      </c>
      <c r="K896" s="294">
        <v>97.919272031198659</v>
      </c>
    </row>
    <row r="897" spans="1:11" ht="34.5" customHeight="1" x14ac:dyDescent="0.3">
      <c r="A897" s="290" t="s">
        <v>1079</v>
      </c>
      <c r="B897" s="291" t="s">
        <v>232</v>
      </c>
      <c r="C897" s="291" t="s">
        <v>1373</v>
      </c>
      <c r="D897" s="291" t="s">
        <v>1363</v>
      </c>
      <c r="E897" s="291" t="s">
        <v>396</v>
      </c>
      <c r="F897" s="291"/>
      <c r="G897" s="292">
        <v>7870000</v>
      </c>
      <c r="H897" s="292">
        <v>14000600</v>
      </c>
      <c r="I897" s="292">
        <v>13709285.6</v>
      </c>
      <c r="J897" s="293">
        <v>174.19676747141042</v>
      </c>
      <c r="K897" s="294">
        <v>97.919272031198659</v>
      </c>
    </row>
    <row r="898" spans="1:11" ht="79.5" customHeight="1" x14ac:dyDescent="0.3">
      <c r="A898" s="290" t="s">
        <v>1080</v>
      </c>
      <c r="B898" s="291" t="s">
        <v>232</v>
      </c>
      <c r="C898" s="291" t="s">
        <v>1373</v>
      </c>
      <c r="D898" s="291" t="s">
        <v>1363</v>
      </c>
      <c r="E898" s="291" t="s">
        <v>1081</v>
      </c>
      <c r="F898" s="291"/>
      <c r="G898" s="292">
        <v>7870000</v>
      </c>
      <c r="H898" s="292">
        <v>14000600</v>
      </c>
      <c r="I898" s="292">
        <v>13709285.6</v>
      </c>
      <c r="J898" s="293">
        <v>174.19676747141042</v>
      </c>
      <c r="K898" s="294">
        <v>97.919272031198659</v>
      </c>
    </row>
    <row r="899" spans="1:11" ht="113.25" customHeight="1" x14ac:dyDescent="0.3">
      <c r="A899" s="290" t="s">
        <v>1676</v>
      </c>
      <c r="B899" s="291" t="s">
        <v>232</v>
      </c>
      <c r="C899" s="291" t="s">
        <v>1373</v>
      </c>
      <c r="D899" s="291" t="s">
        <v>1363</v>
      </c>
      <c r="E899" s="291" t="s">
        <v>1677</v>
      </c>
      <c r="F899" s="291"/>
      <c r="G899" s="292">
        <v>7870000</v>
      </c>
      <c r="H899" s="292">
        <v>14000600</v>
      </c>
      <c r="I899" s="292">
        <v>13709285.6</v>
      </c>
      <c r="J899" s="293">
        <v>174.19676747141042</v>
      </c>
      <c r="K899" s="294">
        <v>97.919272031198659</v>
      </c>
    </row>
    <row r="900" spans="1:11" ht="45.75" customHeight="1" x14ac:dyDescent="0.3">
      <c r="A900" s="290" t="s">
        <v>329</v>
      </c>
      <c r="B900" s="291" t="s">
        <v>232</v>
      </c>
      <c r="C900" s="291" t="s">
        <v>1373</v>
      </c>
      <c r="D900" s="291" t="s">
        <v>1363</v>
      </c>
      <c r="E900" s="291" t="s">
        <v>1677</v>
      </c>
      <c r="F900" s="291" t="s">
        <v>330</v>
      </c>
      <c r="G900" s="292">
        <v>7870000</v>
      </c>
      <c r="H900" s="292">
        <v>14000600</v>
      </c>
      <c r="I900" s="292">
        <v>13709285.6</v>
      </c>
      <c r="J900" s="293">
        <v>174.19676747141042</v>
      </c>
      <c r="K900" s="294">
        <v>97.919272031198659</v>
      </c>
    </row>
    <row r="901" spans="1:11" ht="45.75" customHeight="1" x14ac:dyDescent="0.3">
      <c r="A901" s="290" t="s">
        <v>331</v>
      </c>
      <c r="B901" s="291" t="s">
        <v>232</v>
      </c>
      <c r="C901" s="291" t="s">
        <v>1373</v>
      </c>
      <c r="D901" s="291" t="s">
        <v>1363</v>
      </c>
      <c r="E901" s="291" t="s">
        <v>1677</v>
      </c>
      <c r="F901" s="291" t="s">
        <v>332</v>
      </c>
      <c r="G901" s="292">
        <v>7870000</v>
      </c>
      <c r="H901" s="292">
        <v>14000600</v>
      </c>
      <c r="I901" s="292">
        <v>13709285.6</v>
      </c>
      <c r="J901" s="293">
        <v>174.19676747141042</v>
      </c>
      <c r="K901" s="294">
        <v>97.919272031198659</v>
      </c>
    </row>
    <row r="902" spans="1:11" ht="34.5" customHeight="1" x14ac:dyDescent="0.3">
      <c r="A902" s="290" t="s">
        <v>994</v>
      </c>
      <c r="B902" s="291" t="s">
        <v>232</v>
      </c>
      <c r="C902" s="291" t="s">
        <v>1373</v>
      </c>
      <c r="D902" s="291" t="s">
        <v>1363</v>
      </c>
      <c r="E902" s="291" t="s">
        <v>995</v>
      </c>
      <c r="F902" s="291"/>
      <c r="G902" s="292">
        <v>342478080</v>
      </c>
      <c r="H902" s="292">
        <v>0</v>
      </c>
      <c r="I902" s="292">
        <v>0</v>
      </c>
      <c r="J902" s="293">
        <v>0</v>
      </c>
      <c r="K902" s="294">
        <v>0</v>
      </c>
    </row>
    <row r="903" spans="1:11" ht="57" customHeight="1" x14ac:dyDescent="0.3">
      <c r="A903" s="290" t="s">
        <v>1459</v>
      </c>
      <c r="B903" s="291" t="s">
        <v>232</v>
      </c>
      <c r="C903" s="291" t="s">
        <v>1373</v>
      </c>
      <c r="D903" s="291" t="s">
        <v>1363</v>
      </c>
      <c r="E903" s="291" t="s">
        <v>1460</v>
      </c>
      <c r="F903" s="291"/>
      <c r="G903" s="292">
        <v>342478080</v>
      </c>
      <c r="H903" s="292">
        <v>0</v>
      </c>
      <c r="I903" s="292">
        <v>0</v>
      </c>
      <c r="J903" s="293">
        <v>0</v>
      </c>
      <c r="K903" s="294">
        <v>0</v>
      </c>
    </row>
    <row r="904" spans="1:11" ht="23.25" customHeight="1" x14ac:dyDescent="0.3">
      <c r="A904" s="290" t="s">
        <v>485</v>
      </c>
      <c r="B904" s="291" t="s">
        <v>232</v>
      </c>
      <c r="C904" s="291" t="s">
        <v>1373</v>
      </c>
      <c r="D904" s="291" t="s">
        <v>1363</v>
      </c>
      <c r="E904" s="291" t="s">
        <v>1463</v>
      </c>
      <c r="F904" s="291"/>
      <c r="G904" s="292">
        <v>342478080</v>
      </c>
      <c r="H904" s="292">
        <v>0</v>
      </c>
      <c r="I904" s="292">
        <v>0</v>
      </c>
      <c r="J904" s="293">
        <v>0</v>
      </c>
      <c r="K904" s="294">
        <v>0</v>
      </c>
    </row>
    <row r="905" spans="1:11" ht="90.75" customHeight="1" x14ac:dyDescent="0.3">
      <c r="A905" s="290" t="s">
        <v>1464</v>
      </c>
      <c r="B905" s="291" t="s">
        <v>232</v>
      </c>
      <c r="C905" s="291" t="s">
        <v>1373</v>
      </c>
      <c r="D905" s="291" t="s">
        <v>1363</v>
      </c>
      <c r="E905" s="291" t="s">
        <v>1465</v>
      </c>
      <c r="F905" s="291"/>
      <c r="G905" s="292">
        <v>252478080</v>
      </c>
      <c r="H905" s="292">
        <v>0</v>
      </c>
      <c r="I905" s="292">
        <v>0</v>
      </c>
      <c r="J905" s="293">
        <v>0</v>
      </c>
      <c r="K905" s="294">
        <v>0</v>
      </c>
    </row>
    <row r="906" spans="1:11" ht="45.75" customHeight="1" x14ac:dyDescent="0.3">
      <c r="A906" s="290" t="s">
        <v>371</v>
      </c>
      <c r="B906" s="291" t="s">
        <v>232</v>
      </c>
      <c r="C906" s="291" t="s">
        <v>1373</v>
      </c>
      <c r="D906" s="291" t="s">
        <v>1363</v>
      </c>
      <c r="E906" s="291" t="s">
        <v>1465</v>
      </c>
      <c r="F906" s="291" t="s">
        <v>372</v>
      </c>
      <c r="G906" s="292">
        <v>252478080</v>
      </c>
      <c r="H906" s="292">
        <v>0</v>
      </c>
      <c r="I906" s="292">
        <v>0</v>
      </c>
      <c r="J906" s="293">
        <v>0</v>
      </c>
      <c r="K906" s="294">
        <v>0</v>
      </c>
    </row>
    <row r="907" spans="1:11" ht="15" customHeight="1" x14ac:dyDescent="0.3">
      <c r="A907" s="290" t="s">
        <v>373</v>
      </c>
      <c r="B907" s="291" t="s">
        <v>232</v>
      </c>
      <c r="C907" s="291" t="s">
        <v>1373</v>
      </c>
      <c r="D907" s="291" t="s">
        <v>1363</v>
      </c>
      <c r="E907" s="291" t="s">
        <v>1465</v>
      </c>
      <c r="F907" s="291" t="s">
        <v>374</v>
      </c>
      <c r="G907" s="292">
        <v>252478080</v>
      </c>
      <c r="H907" s="292">
        <v>0</v>
      </c>
      <c r="I907" s="292">
        <v>0</v>
      </c>
      <c r="J907" s="293">
        <v>0</v>
      </c>
      <c r="K907" s="294">
        <v>0</v>
      </c>
    </row>
    <row r="908" spans="1:11" ht="90.75" customHeight="1" x14ac:dyDescent="0.3">
      <c r="A908" s="290" t="s">
        <v>1464</v>
      </c>
      <c r="B908" s="291" t="s">
        <v>232</v>
      </c>
      <c r="C908" s="291" t="s">
        <v>1373</v>
      </c>
      <c r="D908" s="291" t="s">
        <v>1363</v>
      </c>
      <c r="E908" s="291" t="s">
        <v>1678</v>
      </c>
      <c r="F908" s="291"/>
      <c r="G908" s="292">
        <v>90000000</v>
      </c>
      <c r="H908" s="292">
        <v>0</v>
      </c>
      <c r="I908" s="292">
        <v>0</v>
      </c>
      <c r="J908" s="293">
        <v>0</v>
      </c>
      <c r="K908" s="294">
        <v>0</v>
      </c>
    </row>
    <row r="909" spans="1:11" ht="45.75" customHeight="1" x14ac:dyDescent="0.3">
      <c r="A909" s="290" t="s">
        <v>371</v>
      </c>
      <c r="B909" s="291" t="s">
        <v>232</v>
      </c>
      <c r="C909" s="291" t="s">
        <v>1373</v>
      </c>
      <c r="D909" s="291" t="s">
        <v>1363</v>
      </c>
      <c r="E909" s="291" t="s">
        <v>1678</v>
      </c>
      <c r="F909" s="291" t="s">
        <v>372</v>
      </c>
      <c r="G909" s="292">
        <v>90000000</v>
      </c>
      <c r="H909" s="292">
        <v>0</v>
      </c>
      <c r="I909" s="292">
        <v>0</v>
      </c>
      <c r="J909" s="293">
        <v>0</v>
      </c>
      <c r="K909" s="294">
        <v>0</v>
      </c>
    </row>
    <row r="910" spans="1:11" ht="15" customHeight="1" x14ac:dyDescent="0.3">
      <c r="A910" s="290" t="s">
        <v>373</v>
      </c>
      <c r="B910" s="291" t="s">
        <v>232</v>
      </c>
      <c r="C910" s="291" t="s">
        <v>1373</v>
      </c>
      <c r="D910" s="291" t="s">
        <v>1363</v>
      </c>
      <c r="E910" s="291" t="s">
        <v>1678</v>
      </c>
      <c r="F910" s="291" t="s">
        <v>374</v>
      </c>
      <c r="G910" s="292">
        <v>90000000</v>
      </c>
      <c r="H910" s="292">
        <v>0</v>
      </c>
      <c r="I910" s="292">
        <v>0</v>
      </c>
      <c r="J910" s="293">
        <v>0</v>
      </c>
      <c r="K910" s="294">
        <v>0</v>
      </c>
    </row>
    <row r="911" spans="1:11" ht="15" customHeight="1" x14ac:dyDescent="0.3">
      <c r="A911" s="290" t="s">
        <v>1679</v>
      </c>
      <c r="B911" s="291" t="s">
        <v>232</v>
      </c>
      <c r="C911" s="291" t="s">
        <v>1373</v>
      </c>
      <c r="D911" s="291" t="s">
        <v>1364</v>
      </c>
      <c r="E911" s="291"/>
      <c r="F911" s="291"/>
      <c r="G911" s="292">
        <v>0</v>
      </c>
      <c r="H911" s="292">
        <v>526345019.06999999</v>
      </c>
      <c r="I911" s="292">
        <v>525821428.64999998</v>
      </c>
      <c r="J911" s="293">
        <v>0</v>
      </c>
      <c r="K911" s="294">
        <v>99.900523344758696</v>
      </c>
    </row>
    <row r="912" spans="1:11" ht="34.5" customHeight="1" x14ac:dyDescent="0.3">
      <c r="A912" s="290" t="s">
        <v>994</v>
      </c>
      <c r="B912" s="291" t="s">
        <v>232</v>
      </c>
      <c r="C912" s="291" t="s">
        <v>1373</v>
      </c>
      <c r="D912" s="291" t="s">
        <v>1364</v>
      </c>
      <c r="E912" s="291" t="s">
        <v>995</v>
      </c>
      <c r="F912" s="291"/>
      <c r="G912" s="292">
        <v>0</v>
      </c>
      <c r="H912" s="292">
        <v>526345019.06999999</v>
      </c>
      <c r="I912" s="292">
        <v>525821428.64999998</v>
      </c>
      <c r="J912" s="293">
        <v>0</v>
      </c>
      <c r="K912" s="294">
        <v>99.900523344758696</v>
      </c>
    </row>
    <row r="913" spans="1:11" ht="57" customHeight="1" x14ac:dyDescent="0.3">
      <c r="A913" s="290" t="s">
        <v>1459</v>
      </c>
      <c r="B913" s="291" t="s">
        <v>232</v>
      </c>
      <c r="C913" s="291" t="s">
        <v>1373</v>
      </c>
      <c r="D913" s="291" t="s">
        <v>1364</v>
      </c>
      <c r="E913" s="291" t="s">
        <v>1460</v>
      </c>
      <c r="F913" s="291"/>
      <c r="G913" s="292">
        <v>0</v>
      </c>
      <c r="H913" s="292">
        <v>526345019.06999999</v>
      </c>
      <c r="I913" s="292">
        <v>525821428.64999998</v>
      </c>
      <c r="J913" s="293">
        <v>0</v>
      </c>
      <c r="K913" s="294">
        <v>99.900523344758696</v>
      </c>
    </row>
    <row r="914" spans="1:11" ht="57" customHeight="1" x14ac:dyDescent="0.3">
      <c r="A914" s="290" t="s">
        <v>1461</v>
      </c>
      <c r="B914" s="291" t="s">
        <v>232</v>
      </c>
      <c r="C914" s="291" t="s">
        <v>1373</v>
      </c>
      <c r="D914" s="291" t="s">
        <v>1364</v>
      </c>
      <c r="E914" s="291" t="s">
        <v>1462</v>
      </c>
      <c r="F914" s="291"/>
      <c r="G914" s="292">
        <v>0</v>
      </c>
      <c r="H914" s="292">
        <v>50777809.07</v>
      </c>
      <c r="I914" s="292">
        <v>50773587.939999998</v>
      </c>
      <c r="J914" s="293">
        <v>0</v>
      </c>
      <c r="K914" s="294">
        <v>99.991687057639325</v>
      </c>
    </row>
    <row r="915" spans="1:11" ht="102" customHeight="1" x14ac:dyDescent="0.3">
      <c r="A915" s="290" t="s">
        <v>1680</v>
      </c>
      <c r="B915" s="291" t="s">
        <v>232</v>
      </c>
      <c r="C915" s="291" t="s">
        <v>1373</v>
      </c>
      <c r="D915" s="291" t="s">
        <v>1364</v>
      </c>
      <c r="E915" s="291" t="s">
        <v>1681</v>
      </c>
      <c r="F915" s="291"/>
      <c r="G915" s="292">
        <v>0</v>
      </c>
      <c r="H915" s="292">
        <v>50777809.07</v>
      </c>
      <c r="I915" s="292">
        <v>50773587.939999998</v>
      </c>
      <c r="J915" s="293">
        <v>0</v>
      </c>
      <c r="K915" s="294">
        <v>99.991687057639325</v>
      </c>
    </row>
    <row r="916" spans="1:11" ht="45.75" customHeight="1" x14ac:dyDescent="0.3">
      <c r="A916" s="290" t="s">
        <v>329</v>
      </c>
      <c r="B916" s="291" t="s">
        <v>232</v>
      </c>
      <c r="C916" s="291" t="s">
        <v>1373</v>
      </c>
      <c r="D916" s="291" t="s">
        <v>1364</v>
      </c>
      <c r="E916" s="291" t="s">
        <v>1681</v>
      </c>
      <c r="F916" s="291" t="s">
        <v>330</v>
      </c>
      <c r="G916" s="292">
        <v>0</v>
      </c>
      <c r="H916" s="292">
        <v>2190809</v>
      </c>
      <c r="I916" s="292">
        <v>2190808.38</v>
      </c>
      <c r="J916" s="293">
        <v>0</v>
      </c>
      <c r="K916" s="294">
        <v>99.999971699951928</v>
      </c>
    </row>
    <row r="917" spans="1:11" ht="45.75" customHeight="1" x14ac:dyDescent="0.3">
      <c r="A917" s="290" t="s">
        <v>331</v>
      </c>
      <c r="B917" s="291" t="s">
        <v>232</v>
      </c>
      <c r="C917" s="291" t="s">
        <v>1373</v>
      </c>
      <c r="D917" s="291" t="s">
        <v>1364</v>
      </c>
      <c r="E917" s="291" t="s">
        <v>1681</v>
      </c>
      <c r="F917" s="291" t="s">
        <v>332</v>
      </c>
      <c r="G917" s="292">
        <v>0</v>
      </c>
      <c r="H917" s="292">
        <v>2190809</v>
      </c>
      <c r="I917" s="292">
        <v>2190808.38</v>
      </c>
      <c r="J917" s="293">
        <v>0</v>
      </c>
      <c r="K917" s="294">
        <v>99.999971699951928</v>
      </c>
    </row>
    <row r="918" spans="1:11" ht="45.75" customHeight="1" x14ac:dyDescent="0.3">
      <c r="A918" s="290" t="s">
        <v>371</v>
      </c>
      <c r="B918" s="291" t="s">
        <v>232</v>
      </c>
      <c r="C918" s="291" t="s">
        <v>1373</v>
      </c>
      <c r="D918" s="291" t="s">
        <v>1364</v>
      </c>
      <c r="E918" s="291" t="s">
        <v>1681</v>
      </c>
      <c r="F918" s="291" t="s">
        <v>372</v>
      </c>
      <c r="G918" s="292">
        <v>0</v>
      </c>
      <c r="H918" s="292">
        <v>48587000.07</v>
      </c>
      <c r="I918" s="292">
        <v>48582779.560000002</v>
      </c>
      <c r="J918" s="293">
        <v>0</v>
      </c>
      <c r="K918" s="294">
        <v>99.991313499508266</v>
      </c>
    </row>
    <row r="919" spans="1:11" ht="15" customHeight="1" x14ac:dyDescent="0.3">
      <c r="A919" s="290" t="s">
        <v>373</v>
      </c>
      <c r="B919" s="291" t="s">
        <v>232</v>
      </c>
      <c r="C919" s="291" t="s">
        <v>1373</v>
      </c>
      <c r="D919" s="291" t="s">
        <v>1364</v>
      </c>
      <c r="E919" s="291" t="s">
        <v>1681</v>
      </c>
      <c r="F919" s="291" t="s">
        <v>374</v>
      </c>
      <c r="G919" s="292">
        <v>0</v>
      </c>
      <c r="H919" s="292">
        <v>48587000.07</v>
      </c>
      <c r="I919" s="292">
        <v>48582779.560000002</v>
      </c>
      <c r="J919" s="293">
        <v>0</v>
      </c>
      <c r="K919" s="294">
        <v>99.991313499508266</v>
      </c>
    </row>
    <row r="920" spans="1:11" ht="23.25" customHeight="1" x14ac:dyDescent="0.3">
      <c r="A920" s="290" t="s">
        <v>485</v>
      </c>
      <c r="B920" s="291" t="s">
        <v>232</v>
      </c>
      <c r="C920" s="291" t="s">
        <v>1373</v>
      </c>
      <c r="D920" s="291" t="s">
        <v>1364</v>
      </c>
      <c r="E920" s="291" t="s">
        <v>1463</v>
      </c>
      <c r="F920" s="291"/>
      <c r="G920" s="292">
        <v>0</v>
      </c>
      <c r="H920" s="292">
        <v>475567210</v>
      </c>
      <c r="I920" s="292">
        <v>475047840.70999998</v>
      </c>
      <c r="J920" s="293">
        <v>0</v>
      </c>
      <c r="K920" s="294">
        <v>99.890789507964612</v>
      </c>
    </row>
    <row r="921" spans="1:11" ht="90.75" customHeight="1" x14ac:dyDescent="0.3">
      <c r="A921" s="290" t="s">
        <v>1464</v>
      </c>
      <c r="B921" s="291" t="s">
        <v>232</v>
      </c>
      <c r="C921" s="291" t="s">
        <v>1373</v>
      </c>
      <c r="D921" s="291" t="s">
        <v>1364</v>
      </c>
      <c r="E921" s="291" t="s">
        <v>1465</v>
      </c>
      <c r="F921" s="291"/>
      <c r="G921" s="292">
        <v>0</v>
      </c>
      <c r="H921" s="292">
        <v>251893630</v>
      </c>
      <c r="I921" s="292">
        <v>251893630</v>
      </c>
      <c r="J921" s="293">
        <v>0</v>
      </c>
      <c r="K921" s="294">
        <v>100</v>
      </c>
    </row>
    <row r="922" spans="1:11" ht="45.75" customHeight="1" x14ac:dyDescent="0.3">
      <c r="A922" s="290" t="s">
        <v>371</v>
      </c>
      <c r="B922" s="291" t="s">
        <v>232</v>
      </c>
      <c r="C922" s="291" t="s">
        <v>1373</v>
      </c>
      <c r="D922" s="291" t="s">
        <v>1364</v>
      </c>
      <c r="E922" s="291" t="s">
        <v>1465</v>
      </c>
      <c r="F922" s="291" t="s">
        <v>372</v>
      </c>
      <c r="G922" s="292">
        <v>0</v>
      </c>
      <c r="H922" s="292">
        <v>251893630</v>
      </c>
      <c r="I922" s="292">
        <v>251893630</v>
      </c>
      <c r="J922" s="293">
        <v>0</v>
      </c>
      <c r="K922" s="294">
        <v>100</v>
      </c>
    </row>
    <row r="923" spans="1:11" ht="15" customHeight="1" x14ac:dyDescent="0.3">
      <c r="A923" s="290" t="s">
        <v>373</v>
      </c>
      <c r="B923" s="291" t="s">
        <v>232</v>
      </c>
      <c r="C923" s="291" t="s">
        <v>1373</v>
      </c>
      <c r="D923" s="291" t="s">
        <v>1364</v>
      </c>
      <c r="E923" s="291" t="s">
        <v>1465</v>
      </c>
      <c r="F923" s="291" t="s">
        <v>374</v>
      </c>
      <c r="G923" s="292">
        <v>0</v>
      </c>
      <c r="H923" s="292">
        <v>251893630</v>
      </c>
      <c r="I923" s="292">
        <v>251893630</v>
      </c>
      <c r="J923" s="293">
        <v>0</v>
      </c>
      <c r="K923" s="294">
        <v>100</v>
      </c>
    </row>
    <row r="924" spans="1:11" ht="90.75" customHeight="1" x14ac:dyDescent="0.3">
      <c r="A924" s="290" t="s">
        <v>1464</v>
      </c>
      <c r="B924" s="291" t="s">
        <v>232</v>
      </c>
      <c r="C924" s="291" t="s">
        <v>1373</v>
      </c>
      <c r="D924" s="291" t="s">
        <v>1364</v>
      </c>
      <c r="E924" s="291" t="s">
        <v>1678</v>
      </c>
      <c r="F924" s="291"/>
      <c r="G924" s="292">
        <v>0</v>
      </c>
      <c r="H924" s="292">
        <v>223673580</v>
      </c>
      <c r="I924" s="292">
        <v>223154210.71000001</v>
      </c>
      <c r="J924" s="293">
        <v>0</v>
      </c>
      <c r="K924" s="294">
        <v>99.767800341014805</v>
      </c>
    </row>
    <row r="925" spans="1:11" ht="45.75" customHeight="1" x14ac:dyDescent="0.3">
      <c r="A925" s="290" t="s">
        <v>371</v>
      </c>
      <c r="B925" s="291" t="s">
        <v>232</v>
      </c>
      <c r="C925" s="291" t="s">
        <v>1373</v>
      </c>
      <c r="D925" s="291" t="s">
        <v>1364</v>
      </c>
      <c r="E925" s="291" t="s">
        <v>1678</v>
      </c>
      <c r="F925" s="291" t="s">
        <v>372</v>
      </c>
      <c r="G925" s="292">
        <v>0</v>
      </c>
      <c r="H925" s="292">
        <v>223673580</v>
      </c>
      <c r="I925" s="292">
        <v>223154210.71000001</v>
      </c>
      <c r="J925" s="293">
        <v>0</v>
      </c>
      <c r="K925" s="294">
        <v>99.767800341014805</v>
      </c>
    </row>
    <row r="926" spans="1:11" ht="15" customHeight="1" x14ac:dyDescent="0.3">
      <c r="A926" s="290" t="s">
        <v>373</v>
      </c>
      <c r="B926" s="291" t="s">
        <v>232</v>
      </c>
      <c r="C926" s="291" t="s">
        <v>1373</v>
      </c>
      <c r="D926" s="291" t="s">
        <v>1364</v>
      </c>
      <c r="E926" s="291" t="s">
        <v>1678</v>
      </c>
      <c r="F926" s="291" t="s">
        <v>374</v>
      </c>
      <c r="G926" s="292">
        <v>0</v>
      </c>
      <c r="H926" s="292">
        <v>223673580</v>
      </c>
      <c r="I926" s="292">
        <v>223154210.71000001</v>
      </c>
      <c r="J926" s="293">
        <v>0</v>
      </c>
      <c r="K926" s="294">
        <v>99.767800341014805</v>
      </c>
    </row>
    <row r="927" spans="1:11" ht="23.25" customHeight="1" x14ac:dyDescent="0.3">
      <c r="A927" s="290" t="s">
        <v>1682</v>
      </c>
      <c r="B927" s="291" t="s">
        <v>232</v>
      </c>
      <c r="C927" s="291" t="s">
        <v>1395</v>
      </c>
      <c r="D927" s="291"/>
      <c r="E927" s="291"/>
      <c r="F927" s="291"/>
      <c r="G927" s="292">
        <v>75963900</v>
      </c>
      <c r="H927" s="292">
        <v>84758666</v>
      </c>
      <c r="I927" s="292">
        <v>84758666</v>
      </c>
      <c r="J927" s="293">
        <v>111.57755986725273</v>
      </c>
      <c r="K927" s="294">
        <v>100</v>
      </c>
    </row>
    <row r="928" spans="1:11" ht="15" customHeight="1" x14ac:dyDescent="0.3">
      <c r="A928" s="290" t="s">
        <v>486</v>
      </c>
      <c r="B928" s="291" t="s">
        <v>232</v>
      </c>
      <c r="C928" s="291" t="s">
        <v>1395</v>
      </c>
      <c r="D928" s="291" t="s">
        <v>1363</v>
      </c>
      <c r="E928" s="291"/>
      <c r="F928" s="291"/>
      <c r="G928" s="292">
        <v>15170400</v>
      </c>
      <c r="H928" s="292">
        <v>17026498</v>
      </c>
      <c r="I928" s="292">
        <v>17026498</v>
      </c>
      <c r="J928" s="293">
        <v>112.23499709961504</v>
      </c>
      <c r="K928" s="294">
        <v>100</v>
      </c>
    </row>
    <row r="929" spans="1:11" ht="79.5" customHeight="1" x14ac:dyDescent="0.3">
      <c r="A929" s="290" t="s">
        <v>978</v>
      </c>
      <c r="B929" s="291" t="s">
        <v>232</v>
      </c>
      <c r="C929" s="291" t="s">
        <v>1395</v>
      </c>
      <c r="D929" s="291" t="s">
        <v>1363</v>
      </c>
      <c r="E929" s="291" t="s">
        <v>390</v>
      </c>
      <c r="F929" s="291"/>
      <c r="G929" s="292">
        <v>15170400</v>
      </c>
      <c r="H929" s="292">
        <v>17026498</v>
      </c>
      <c r="I929" s="292">
        <v>17026498</v>
      </c>
      <c r="J929" s="293">
        <v>112.23499709961504</v>
      </c>
      <c r="K929" s="294">
        <v>100</v>
      </c>
    </row>
    <row r="930" spans="1:11" ht="79.5" customHeight="1" x14ac:dyDescent="0.3">
      <c r="A930" s="290" t="s">
        <v>979</v>
      </c>
      <c r="B930" s="291" t="s">
        <v>232</v>
      </c>
      <c r="C930" s="291" t="s">
        <v>1395</v>
      </c>
      <c r="D930" s="291" t="s">
        <v>1363</v>
      </c>
      <c r="E930" s="291" t="s">
        <v>391</v>
      </c>
      <c r="F930" s="291"/>
      <c r="G930" s="292">
        <v>15170400</v>
      </c>
      <c r="H930" s="292">
        <v>17026498</v>
      </c>
      <c r="I930" s="292">
        <v>17026498</v>
      </c>
      <c r="J930" s="293">
        <v>112.23499709961504</v>
      </c>
      <c r="K930" s="294">
        <v>100</v>
      </c>
    </row>
    <row r="931" spans="1:11" ht="68.25" customHeight="1" x14ac:dyDescent="0.3">
      <c r="A931" s="290" t="s">
        <v>980</v>
      </c>
      <c r="B931" s="291" t="s">
        <v>232</v>
      </c>
      <c r="C931" s="291" t="s">
        <v>1395</v>
      </c>
      <c r="D931" s="291" t="s">
        <v>1363</v>
      </c>
      <c r="E931" s="291" t="s">
        <v>392</v>
      </c>
      <c r="F931" s="291"/>
      <c r="G931" s="292">
        <v>15170400</v>
      </c>
      <c r="H931" s="292">
        <v>17026498</v>
      </c>
      <c r="I931" s="292">
        <v>17026498</v>
      </c>
      <c r="J931" s="293">
        <v>112.23499709961504</v>
      </c>
      <c r="K931" s="294">
        <v>100</v>
      </c>
    </row>
    <row r="932" spans="1:11" ht="57" customHeight="1" x14ac:dyDescent="0.3">
      <c r="A932" s="290" t="s">
        <v>927</v>
      </c>
      <c r="B932" s="291" t="s">
        <v>232</v>
      </c>
      <c r="C932" s="291" t="s">
        <v>1395</v>
      </c>
      <c r="D932" s="291" t="s">
        <v>1363</v>
      </c>
      <c r="E932" s="291" t="s">
        <v>928</v>
      </c>
      <c r="F932" s="291"/>
      <c r="G932" s="292">
        <v>15170400</v>
      </c>
      <c r="H932" s="292">
        <v>17026498</v>
      </c>
      <c r="I932" s="292">
        <v>17026498</v>
      </c>
      <c r="J932" s="293">
        <v>112.23499709961504</v>
      </c>
      <c r="K932" s="294">
        <v>100</v>
      </c>
    </row>
    <row r="933" spans="1:11" ht="57" customHeight="1" x14ac:dyDescent="0.3">
      <c r="A933" s="290" t="s">
        <v>361</v>
      </c>
      <c r="B933" s="291" t="s">
        <v>232</v>
      </c>
      <c r="C933" s="291" t="s">
        <v>1395</v>
      </c>
      <c r="D933" s="291" t="s">
        <v>1363</v>
      </c>
      <c r="E933" s="291" t="s">
        <v>928</v>
      </c>
      <c r="F933" s="291" t="s">
        <v>362</v>
      </c>
      <c r="G933" s="292">
        <v>15170400</v>
      </c>
      <c r="H933" s="292">
        <v>17026498</v>
      </c>
      <c r="I933" s="292">
        <v>17026498</v>
      </c>
      <c r="J933" s="293">
        <v>112.23499709961504</v>
      </c>
      <c r="K933" s="294">
        <v>100</v>
      </c>
    </row>
    <row r="934" spans="1:11" ht="23.25" customHeight="1" x14ac:dyDescent="0.3">
      <c r="A934" s="290" t="s">
        <v>427</v>
      </c>
      <c r="B934" s="291" t="s">
        <v>232</v>
      </c>
      <c r="C934" s="291" t="s">
        <v>1395</v>
      </c>
      <c r="D934" s="291" t="s">
        <v>1363</v>
      </c>
      <c r="E934" s="291" t="s">
        <v>928</v>
      </c>
      <c r="F934" s="291" t="s">
        <v>428</v>
      </c>
      <c r="G934" s="292">
        <v>15170400</v>
      </c>
      <c r="H934" s="292">
        <v>17026498</v>
      </c>
      <c r="I934" s="292">
        <v>17026498</v>
      </c>
      <c r="J934" s="293">
        <v>112.23499709961504</v>
      </c>
      <c r="K934" s="294">
        <v>100</v>
      </c>
    </row>
    <row r="935" spans="1:11" ht="23.25" customHeight="1" x14ac:dyDescent="0.3">
      <c r="A935" s="290" t="s">
        <v>487</v>
      </c>
      <c r="B935" s="291" t="s">
        <v>232</v>
      </c>
      <c r="C935" s="291" t="s">
        <v>1395</v>
      </c>
      <c r="D935" s="291" t="s">
        <v>1364</v>
      </c>
      <c r="E935" s="291"/>
      <c r="F935" s="291"/>
      <c r="G935" s="292">
        <v>60793500</v>
      </c>
      <c r="H935" s="292">
        <v>67732168</v>
      </c>
      <c r="I935" s="292">
        <v>67732168</v>
      </c>
      <c r="J935" s="293">
        <v>111.41350308832358</v>
      </c>
      <c r="K935" s="294">
        <v>100</v>
      </c>
    </row>
    <row r="936" spans="1:11" ht="79.5" customHeight="1" x14ac:dyDescent="0.3">
      <c r="A936" s="290" t="s">
        <v>978</v>
      </c>
      <c r="B936" s="291" t="s">
        <v>232</v>
      </c>
      <c r="C936" s="291" t="s">
        <v>1395</v>
      </c>
      <c r="D936" s="291" t="s">
        <v>1364</v>
      </c>
      <c r="E936" s="291" t="s">
        <v>390</v>
      </c>
      <c r="F936" s="291"/>
      <c r="G936" s="292">
        <v>60793500</v>
      </c>
      <c r="H936" s="292">
        <v>67732168</v>
      </c>
      <c r="I936" s="292">
        <v>67732168</v>
      </c>
      <c r="J936" s="293">
        <v>111.41350308832358</v>
      </c>
      <c r="K936" s="294">
        <v>100</v>
      </c>
    </row>
    <row r="937" spans="1:11" ht="79.5" customHeight="1" x14ac:dyDescent="0.3">
      <c r="A937" s="290" t="s">
        <v>979</v>
      </c>
      <c r="B937" s="291" t="s">
        <v>232</v>
      </c>
      <c r="C937" s="291" t="s">
        <v>1395</v>
      </c>
      <c r="D937" s="291" t="s">
        <v>1364</v>
      </c>
      <c r="E937" s="291" t="s">
        <v>391</v>
      </c>
      <c r="F937" s="291"/>
      <c r="G937" s="292">
        <v>60793500</v>
      </c>
      <c r="H937" s="292">
        <v>67732168</v>
      </c>
      <c r="I937" s="292">
        <v>67732168</v>
      </c>
      <c r="J937" s="293">
        <v>111.41350308832358</v>
      </c>
      <c r="K937" s="294">
        <v>100</v>
      </c>
    </row>
    <row r="938" spans="1:11" ht="68.25" customHeight="1" x14ac:dyDescent="0.3">
      <c r="A938" s="290" t="s">
        <v>980</v>
      </c>
      <c r="B938" s="291" t="s">
        <v>232</v>
      </c>
      <c r="C938" s="291" t="s">
        <v>1395</v>
      </c>
      <c r="D938" s="291" t="s">
        <v>1364</v>
      </c>
      <c r="E938" s="291" t="s">
        <v>392</v>
      </c>
      <c r="F938" s="291"/>
      <c r="G938" s="292">
        <v>60793500</v>
      </c>
      <c r="H938" s="292">
        <v>67732168</v>
      </c>
      <c r="I938" s="292">
        <v>67732168</v>
      </c>
      <c r="J938" s="293">
        <v>111.41350308832358</v>
      </c>
      <c r="K938" s="294">
        <v>100</v>
      </c>
    </row>
    <row r="939" spans="1:11" ht="57" customHeight="1" x14ac:dyDescent="0.3">
      <c r="A939" s="290" t="s">
        <v>927</v>
      </c>
      <c r="B939" s="291" t="s">
        <v>232</v>
      </c>
      <c r="C939" s="291" t="s">
        <v>1395</v>
      </c>
      <c r="D939" s="291" t="s">
        <v>1364</v>
      </c>
      <c r="E939" s="291" t="s">
        <v>928</v>
      </c>
      <c r="F939" s="291"/>
      <c r="G939" s="292">
        <v>60793500</v>
      </c>
      <c r="H939" s="292">
        <v>67732168</v>
      </c>
      <c r="I939" s="292">
        <v>67732168</v>
      </c>
      <c r="J939" s="293">
        <v>111.41350308832358</v>
      </c>
      <c r="K939" s="294">
        <v>100</v>
      </c>
    </row>
    <row r="940" spans="1:11" ht="57" customHeight="1" x14ac:dyDescent="0.3">
      <c r="A940" s="290" t="s">
        <v>361</v>
      </c>
      <c r="B940" s="291" t="s">
        <v>232</v>
      </c>
      <c r="C940" s="291" t="s">
        <v>1395</v>
      </c>
      <c r="D940" s="291" t="s">
        <v>1364</v>
      </c>
      <c r="E940" s="291" t="s">
        <v>928</v>
      </c>
      <c r="F940" s="291" t="s">
        <v>362</v>
      </c>
      <c r="G940" s="292">
        <v>60793500</v>
      </c>
      <c r="H940" s="292">
        <v>67732168</v>
      </c>
      <c r="I940" s="292">
        <v>67732168</v>
      </c>
      <c r="J940" s="293">
        <v>111.41350308832358</v>
      </c>
      <c r="K940" s="294">
        <v>100</v>
      </c>
    </row>
    <row r="941" spans="1:11" ht="23.25" customHeight="1" x14ac:dyDescent="0.3">
      <c r="A941" s="290" t="s">
        <v>427</v>
      </c>
      <c r="B941" s="291" t="s">
        <v>232</v>
      </c>
      <c r="C941" s="291" t="s">
        <v>1395</v>
      </c>
      <c r="D941" s="291" t="s">
        <v>1364</v>
      </c>
      <c r="E941" s="291" t="s">
        <v>928</v>
      </c>
      <c r="F941" s="291" t="s">
        <v>428</v>
      </c>
      <c r="G941" s="292">
        <v>60793500</v>
      </c>
      <c r="H941" s="292">
        <v>67732168</v>
      </c>
      <c r="I941" s="292">
        <v>67732168</v>
      </c>
      <c r="J941" s="293">
        <v>111.41350308832358</v>
      </c>
      <c r="K941" s="294">
        <v>100</v>
      </c>
    </row>
    <row r="942" spans="1:11" ht="34.5" customHeight="1" x14ac:dyDescent="0.3">
      <c r="A942" s="290" t="s">
        <v>488</v>
      </c>
      <c r="B942" s="291" t="s">
        <v>232</v>
      </c>
      <c r="C942" s="291" t="s">
        <v>1374</v>
      </c>
      <c r="D942" s="291"/>
      <c r="E942" s="291"/>
      <c r="F942" s="291"/>
      <c r="G942" s="292">
        <v>80000000</v>
      </c>
      <c r="H942" s="292">
        <v>43874011</v>
      </c>
      <c r="I942" s="292">
        <v>8466684.9499999993</v>
      </c>
      <c r="J942" s="293">
        <v>10.5833561875</v>
      </c>
      <c r="K942" s="294">
        <v>19.297722631286206</v>
      </c>
    </row>
    <row r="943" spans="1:11" ht="45.75" customHeight="1" x14ac:dyDescent="0.3">
      <c r="A943" s="290" t="s">
        <v>929</v>
      </c>
      <c r="B943" s="291" t="s">
        <v>232</v>
      </c>
      <c r="C943" s="291" t="s">
        <v>1374</v>
      </c>
      <c r="D943" s="291" t="s">
        <v>1363</v>
      </c>
      <c r="E943" s="291"/>
      <c r="F943" s="291"/>
      <c r="G943" s="292">
        <v>80000000</v>
      </c>
      <c r="H943" s="292">
        <v>43874011</v>
      </c>
      <c r="I943" s="292">
        <v>8466684.9499999993</v>
      </c>
      <c r="J943" s="293">
        <v>10.5833561875</v>
      </c>
      <c r="K943" s="294">
        <v>19.297722631286206</v>
      </c>
    </row>
    <row r="944" spans="1:11" ht="45.75" customHeight="1" x14ac:dyDescent="0.3">
      <c r="A944" s="290" t="s">
        <v>931</v>
      </c>
      <c r="B944" s="291" t="s">
        <v>232</v>
      </c>
      <c r="C944" s="291" t="s">
        <v>1374</v>
      </c>
      <c r="D944" s="291" t="s">
        <v>1363</v>
      </c>
      <c r="E944" s="291" t="s">
        <v>375</v>
      </c>
      <c r="F944" s="291"/>
      <c r="G944" s="292">
        <v>80000000</v>
      </c>
      <c r="H944" s="292">
        <v>43874011</v>
      </c>
      <c r="I944" s="292">
        <v>8466684.9499999993</v>
      </c>
      <c r="J944" s="293">
        <v>10.5833561875</v>
      </c>
      <c r="K944" s="294">
        <v>19.297722631286206</v>
      </c>
    </row>
    <row r="945" spans="1:11" ht="34.5" customHeight="1" x14ac:dyDescent="0.3">
      <c r="A945" s="290" t="s">
        <v>1131</v>
      </c>
      <c r="B945" s="291" t="s">
        <v>232</v>
      </c>
      <c r="C945" s="291" t="s">
        <v>1374</v>
      </c>
      <c r="D945" s="291" t="s">
        <v>1363</v>
      </c>
      <c r="E945" s="291" t="s">
        <v>1132</v>
      </c>
      <c r="F945" s="291"/>
      <c r="G945" s="292">
        <v>80000000</v>
      </c>
      <c r="H945" s="292">
        <v>43874011</v>
      </c>
      <c r="I945" s="292">
        <v>8466684.9499999993</v>
      </c>
      <c r="J945" s="293">
        <v>10.5833561875</v>
      </c>
      <c r="K945" s="294">
        <v>19.297722631286206</v>
      </c>
    </row>
    <row r="946" spans="1:11" ht="34.5" customHeight="1" x14ac:dyDescent="0.3">
      <c r="A946" s="290" t="s">
        <v>1133</v>
      </c>
      <c r="B946" s="291" t="s">
        <v>232</v>
      </c>
      <c r="C946" s="291" t="s">
        <v>1374</v>
      </c>
      <c r="D946" s="291" t="s">
        <v>1363</v>
      </c>
      <c r="E946" s="291" t="s">
        <v>1134</v>
      </c>
      <c r="F946" s="291"/>
      <c r="G946" s="292">
        <v>80000000</v>
      </c>
      <c r="H946" s="292">
        <v>43874011</v>
      </c>
      <c r="I946" s="292">
        <v>8466684.9499999993</v>
      </c>
      <c r="J946" s="293">
        <v>10.5833561875</v>
      </c>
      <c r="K946" s="294">
        <v>19.297722631286206</v>
      </c>
    </row>
    <row r="947" spans="1:11" ht="23.25" customHeight="1" x14ac:dyDescent="0.3">
      <c r="A947" s="290" t="s">
        <v>490</v>
      </c>
      <c r="B947" s="291" t="s">
        <v>232</v>
      </c>
      <c r="C947" s="291" t="s">
        <v>1374</v>
      </c>
      <c r="D947" s="291" t="s">
        <v>1363</v>
      </c>
      <c r="E947" s="291" t="s">
        <v>930</v>
      </c>
      <c r="F947" s="291"/>
      <c r="G947" s="292">
        <v>80000000</v>
      </c>
      <c r="H947" s="292">
        <v>43874011</v>
      </c>
      <c r="I947" s="292">
        <v>8466684.9499999993</v>
      </c>
      <c r="J947" s="293">
        <v>10.5833561875</v>
      </c>
      <c r="K947" s="294">
        <v>19.297722631286206</v>
      </c>
    </row>
    <row r="948" spans="1:11" ht="34.5" customHeight="1" x14ac:dyDescent="0.3">
      <c r="A948" s="290" t="s">
        <v>488</v>
      </c>
      <c r="B948" s="291" t="s">
        <v>232</v>
      </c>
      <c r="C948" s="291" t="s">
        <v>1374</v>
      </c>
      <c r="D948" s="291" t="s">
        <v>1363</v>
      </c>
      <c r="E948" s="291" t="s">
        <v>930</v>
      </c>
      <c r="F948" s="291" t="s">
        <v>489</v>
      </c>
      <c r="G948" s="292">
        <v>80000000</v>
      </c>
      <c r="H948" s="292">
        <v>43874011</v>
      </c>
      <c r="I948" s="292">
        <v>8466684.9499999993</v>
      </c>
      <c r="J948" s="293">
        <v>10.5833561875</v>
      </c>
      <c r="K948" s="294">
        <v>19.297722631286206</v>
      </c>
    </row>
    <row r="949" spans="1:11" ht="23.25" customHeight="1" x14ac:dyDescent="0.3">
      <c r="A949" s="290" t="s">
        <v>490</v>
      </c>
      <c r="B949" s="291" t="s">
        <v>232</v>
      </c>
      <c r="C949" s="291" t="s">
        <v>1374</v>
      </c>
      <c r="D949" s="291" t="s">
        <v>1363</v>
      </c>
      <c r="E949" s="291" t="s">
        <v>930</v>
      </c>
      <c r="F949" s="291" t="s">
        <v>491</v>
      </c>
      <c r="G949" s="292">
        <v>80000000</v>
      </c>
      <c r="H949" s="292">
        <v>43874011</v>
      </c>
      <c r="I949" s="292">
        <v>8466684.9499999993</v>
      </c>
      <c r="J949" s="293">
        <v>10.5833561875</v>
      </c>
      <c r="K949" s="294">
        <v>19.297722631286206</v>
      </c>
    </row>
    <row r="950" spans="1:11" ht="45.75" customHeight="1" x14ac:dyDescent="0.3">
      <c r="A950" s="303" t="s">
        <v>494</v>
      </c>
      <c r="B950" s="304" t="s">
        <v>495</v>
      </c>
      <c r="C950" s="304"/>
      <c r="D950" s="304"/>
      <c r="E950" s="304"/>
      <c r="F950" s="304"/>
      <c r="G950" s="305">
        <v>12744100</v>
      </c>
      <c r="H950" s="305">
        <v>12819100</v>
      </c>
      <c r="I950" s="305">
        <v>9425877.3100000005</v>
      </c>
      <c r="J950" s="306">
        <v>73.962675355654767</v>
      </c>
      <c r="K950" s="307">
        <v>73.529946018051191</v>
      </c>
    </row>
    <row r="951" spans="1:11" ht="23.25" customHeight="1" x14ac:dyDescent="0.3">
      <c r="A951" s="290" t="s">
        <v>1534</v>
      </c>
      <c r="B951" s="291" t="s">
        <v>495</v>
      </c>
      <c r="C951" s="291" t="s">
        <v>1363</v>
      </c>
      <c r="D951" s="291"/>
      <c r="E951" s="291"/>
      <c r="F951" s="291"/>
      <c r="G951" s="292">
        <v>12744100</v>
      </c>
      <c r="H951" s="292">
        <v>12819100</v>
      </c>
      <c r="I951" s="292">
        <v>9425877.3100000005</v>
      </c>
      <c r="J951" s="293">
        <v>73.962675355654767</v>
      </c>
      <c r="K951" s="294">
        <v>73.529946018051191</v>
      </c>
    </row>
    <row r="952" spans="1:11" ht="79.5" customHeight="1" x14ac:dyDescent="0.3">
      <c r="A952" s="290" t="s">
        <v>328</v>
      </c>
      <c r="B952" s="291" t="s">
        <v>495</v>
      </c>
      <c r="C952" s="291" t="s">
        <v>1363</v>
      </c>
      <c r="D952" s="291" t="s">
        <v>1365</v>
      </c>
      <c r="E952" s="291"/>
      <c r="F952" s="291"/>
      <c r="G952" s="292">
        <v>12744100</v>
      </c>
      <c r="H952" s="292">
        <v>12819100</v>
      </c>
      <c r="I952" s="292">
        <v>9425877.3100000005</v>
      </c>
      <c r="J952" s="293">
        <v>73.962675355654767</v>
      </c>
      <c r="K952" s="294">
        <v>73.529946018051191</v>
      </c>
    </row>
    <row r="953" spans="1:11" ht="45.75" customHeight="1" x14ac:dyDescent="0.3">
      <c r="A953" s="290" t="s">
        <v>934</v>
      </c>
      <c r="B953" s="291" t="s">
        <v>495</v>
      </c>
      <c r="C953" s="291" t="s">
        <v>1363</v>
      </c>
      <c r="D953" s="291" t="s">
        <v>1365</v>
      </c>
      <c r="E953" s="291" t="s">
        <v>935</v>
      </c>
      <c r="F953" s="291"/>
      <c r="G953" s="292">
        <v>12744100</v>
      </c>
      <c r="H953" s="292">
        <v>12819100</v>
      </c>
      <c r="I953" s="292">
        <v>9425877.3100000005</v>
      </c>
      <c r="J953" s="293">
        <v>73.962675355654767</v>
      </c>
      <c r="K953" s="294">
        <v>73.529946018051191</v>
      </c>
    </row>
    <row r="954" spans="1:11" ht="34.5" customHeight="1" x14ac:dyDescent="0.3">
      <c r="A954" s="290" t="s">
        <v>702</v>
      </c>
      <c r="B954" s="291" t="s">
        <v>495</v>
      </c>
      <c r="C954" s="291" t="s">
        <v>1363</v>
      </c>
      <c r="D954" s="291" t="s">
        <v>1365</v>
      </c>
      <c r="E954" s="291" t="s">
        <v>703</v>
      </c>
      <c r="F954" s="291"/>
      <c r="G954" s="292">
        <v>3690300</v>
      </c>
      <c r="H954" s="292">
        <v>3690300</v>
      </c>
      <c r="I954" s="292">
        <v>3484540.8</v>
      </c>
      <c r="J954" s="293">
        <v>94.424323225754009</v>
      </c>
      <c r="K954" s="294">
        <v>94.424323225754009</v>
      </c>
    </row>
    <row r="955" spans="1:11" ht="113.25" customHeight="1" x14ac:dyDescent="0.3">
      <c r="A955" s="290" t="s">
        <v>326</v>
      </c>
      <c r="B955" s="291" t="s">
        <v>495</v>
      </c>
      <c r="C955" s="291" t="s">
        <v>1363</v>
      </c>
      <c r="D955" s="291" t="s">
        <v>1365</v>
      </c>
      <c r="E955" s="291" t="s">
        <v>703</v>
      </c>
      <c r="F955" s="291" t="s">
        <v>249</v>
      </c>
      <c r="G955" s="292">
        <v>3690300</v>
      </c>
      <c r="H955" s="292">
        <v>3690300</v>
      </c>
      <c r="I955" s="292">
        <v>3484540.8</v>
      </c>
      <c r="J955" s="293">
        <v>94.424323225754009</v>
      </c>
      <c r="K955" s="294">
        <v>94.424323225754009</v>
      </c>
    </row>
    <row r="956" spans="1:11" ht="34.5" customHeight="1" x14ac:dyDescent="0.3">
      <c r="A956" s="290" t="s">
        <v>327</v>
      </c>
      <c r="B956" s="291" t="s">
        <v>495</v>
      </c>
      <c r="C956" s="291" t="s">
        <v>1363</v>
      </c>
      <c r="D956" s="291" t="s">
        <v>1365</v>
      </c>
      <c r="E956" s="291" t="s">
        <v>703</v>
      </c>
      <c r="F956" s="291" t="s">
        <v>257</v>
      </c>
      <c r="G956" s="292">
        <v>3690300</v>
      </c>
      <c r="H956" s="292">
        <v>3690300</v>
      </c>
      <c r="I956" s="292">
        <v>3484540.8</v>
      </c>
      <c r="J956" s="293">
        <v>94.424323225754009</v>
      </c>
      <c r="K956" s="294">
        <v>94.424323225754009</v>
      </c>
    </row>
    <row r="957" spans="1:11" ht="34.5" customHeight="1" x14ac:dyDescent="0.3">
      <c r="A957" s="290" t="s">
        <v>704</v>
      </c>
      <c r="B957" s="291" t="s">
        <v>495</v>
      </c>
      <c r="C957" s="291" t="s">
        <v>1363</v>
      </c>
      <c r="D957" s="291" t="s">
        <v>1365</v>
      </c>
      <c r="E957" s="291" t="s">
        <v>705</v>
      </c>
      <c r="F957" s="291"/>
      <c r="G957" s="292">
        <v>9053800</v>
      </c>
      <c r="H957" s="292">
        <v>9128800</v>
      </c>
      <c r="I957" s="292">
        <v>5941336.5099999998</v>
      </c>
      <c r="J957" s="293">
        <v>65.622572952793305</v>
      </c>
      <c r="K957" s="294">
        <v>65.083433857681186</v>
      </c>
    </row>
    <row r="958" spans="1:11" ht="113.25" customHeight="1" x14ac:dyDescent="0.3">
      <c r="A958" s="290" t="s">
        <v>326</v>
      </c>
      <c r="B958" s="291" t="s">
        <v>495</v>
      </c>
      <c r="C958" s="291" t="s">
        <v>1363</v>
      </c>
      <c r="D958" s="291" t="s">
        <v>1365</v>
      </c>
      <c r="E958" s="291" t="s">
        <v>705</v>
      </c>
      <c r="F958" s="291" t="s">
        <v>249</v>
      </c>
      <c r="G958" s="292">
        <v>8881900</v>
      </c>
      <c r="H958" s="292">
        <v>8881900</v>
      </c>
      <c r="I958" s="292">
        <v>5798864.1500000004</v>
      </c>
      <c r="J958" s="293">
        <v>65.288554813722286</v>
      </c>
      <c r="K958" s="294">
        <v>65.288554813722286</v>
      </c>
    </row>
    <row r="959" spans="1:11" ht="34.5" customHeight="1" x14ac:dyDescent="0.3">
      <c r="A959" s="290" t="s">
        <v>327</v>
      </c>
      <c r="B959" s="291" t="s">
        <v>495</v>
      </c>
      <c r="C959" s="291" t="s">
        <v>1363</v>
      </c>
      <c r="D959" s="291" t="s">
        <v>1365</v>
      </c>
      <c r="E959" s="291" t="s">
        <v>705</v>
      </c>
      <c r="F959" s="291" t="s">
        <v>257</v>
      </c>
      <c r="G959" s="292">
        <v>8881900</v>
      </c>
      <c r="H959" s="292">
        <v>8881900</v>
      </c>
      <c r="I959" s="292">
        <v>5798864.1500000004</v>
      </c>
      <c r="J959" s="293">
        <v>65.288554813722286</v>
      </c>
      <c r="K959" s="294">
        <v>65.288554813722286</v>
      </c>
    </row>
    <row r="960" spans="1:11" ht="45.75" customHeight="1" x14ac:dyDescent="0.3">
      <c r="A960" s="290" t="s">
        <v>329</v>
      </c>
      <c r="B960" s="291" t="s">
        <v>495</v>
      </c>
      <c r="C960" s="291" t="s">
        <v>1363</v>
      </c>
      <c r="D960" s="291" t="s">
        <v>1365</v>
      </c>
      <c r="E960" s="291" t="s">
        <v>705</v>
      </c>
      <c r="F960" s="291" t="s">
        <v>330</v>
      </c>
      <c r="G960" s="292">
        <v>49900</v>
      </c>
      <c r="H960" s="292">
        <v>124900</v>
      </c>
      <c r="I960" s="292">
        <v>32700</v>
      </c>
      <c r="J960" s="293">
        <v>65.531062124248493</v>
      </c>
      <c r="K960" s="294">
        <v>26.180944755804642</v>
      </c>
    </row>
    <row r="961" spans="1:11" ht="45.75" customHeight="1" x14ac:dyDescent="0.3">
      <c r="A961" s="290" t="s">
        <v>331</v>
      </c>
      <c r="B961" s="291" t="s">
        <v>495</v>
      </c>
      <c r="C961" s="291" t="s">
        <v>1363</v>
      </c>
      <c r="D961" s="291" t="s">
        <v>1365</v>
      </c>
      <c r="E961" s="291" t="s">
        <v>705</v>
      </c>
      <c r="F961" s="291" t="s">
        <v>332</v>
      </c>
      <c r="G961" s="292">
        <v>49900</v>
      </c>
      <c r="H961" s="292">
        <v>124900</v>
      </c>
      <c r="I961" s="292">
        <v>32700</v>
      </c>
      <c r="J961" s="293">
        <v>65.531062124248493</v>
      </c>
      <c r="K961" s="294">
        <v>26.180944755804642</v>
      </c>
    </row>
    <row r="962" spans="1:11" ht="23.25" customHeight="1" x14ac:dyDescent="0.3">
      <c r="A962" s="290" t="s">
        <v>333</v>
      </c>
      <c r="B962" s="291" t="s">
        <v>495</v>
      </c>
      <c r="C962" s="291" t="s">
        <v>1363</v>
      </c>
      <c r="D962" s="291" t="s">
        <v>1365</v>
      </c>
      <c r="E962" s="291" t="s">
        <v>705</v>
      </c>
      <c r="F962" s="291" t="s">
        <v>334</v>
      </c>
      <c r="G962" s="292">
        <v>122000</v>
      </c>
      <c r="H962" s="292">
        <v>122000</v>
      </c>
      <c r="I962" s="292">
        <v>109772.36</v>
      </c>
      <c r="J962" s="293">
        <v>89.977344262295077</v>
      </c>
      <c r="K962" s="294">
        <v>89.977344262295077</v>
      </c>
    </row>
    <row r="963" spans="1:11" ht="23.25" customHeight="1" x14ac:dyDescent="0.3">
      <c r="A963" s="290" t="s">
        <v>335</v>
      </c>
      <c r="B963" s="291" t="s">
        <v>495</v>
      </c>
      <c r="C963" s="291" t="s">
        <v>1363</v>
      </c>
      <c r="D963" s="291" t="s">
        <v>1365</v>
      </c>
      <c r="E963" s="291" t="s">
        <v>705</v>
      </c>
      <c r="F963" s="291" t="s">
        <v>336</v>
      </c>
      <c r="G963" s="292">
        <v>122000</v>
      </c>
      <c r="H963" s="292">
        <v>122000</v>
      </c>
      <c r="I963" s="292">
        <v>109772.36</v>
      </c>
      <c r="J963" s="293">
        <v>89.977344262295077</v>
      </c>
      <c r="K963" s="294">
        <v>89.977344262295077</v>
      </c>
    </row>
    <row r="964" spans="1:11" ht="34.5" customHeight="1" x14ac:dyDescent="0.3">
      <c r="A964" s="303" t="s">
        <v>496</v>
      </c>
      <c r="B964" s="304" t="s">
        <v>237</v>
      </c>
      <c r="C964" s="304"/>
      <c r="D964" s="304"/>
      <c r="E964" s="304"/>
      <c r="F964" s="304"/>
      <c r="G964" s="305">
        <v>7019700</v>
      </c>
      <c r="H964" s="305">
        <v>7265700</v>
      </c>
      <c r="I964" s="305">
        <v>7210693.2800000003</v>
      </c>
      <c r="J964" s="306">
        <v>102.72081826858698</v>
      </c>
      <c r="K964" s="307">
        <v>99.24292607732221</v>
      </c>
    </row>
    <row r="965" spans="1:11" ht="23.25" customHeight="1" x14ac:dyDescent="0.3">
      <c r="A965" s="290" t="s">
        <v>1534</v>
      </c>
      <c r="B965" s="291" t="s">
        <v>237</v>
      </c>
      <c r="C965" s="291" t="s">
        <v>1363</v>
      </c>
      <c r="D965" s="291"/>
      <c r="E965" s="291"/>
      <c r="F965" s="291"/>
      <c r="G965" s="292">
        <v>7019700</v>
      </c>
      <c r="H965" s="292">
        <v>7265700</v>
      </c>
      <c r="I965" s="292">
        <v>7210693.2800000003</v>
      </c>
      <c r="J965" s="293">
        <v>102.72081826858698</v>
      </c>
      <c r="K965" s="294">
        <v>99.24292607732221</v>
      </c>
    </row>
    <row r="966" spans="1:11" ht="68.25" customHeight="1" x14ac:dyDescent="0.3">
      <c r="A966" s="290" t="s">
        <v>346</v>
      </c>
      <c r="B966" s="291" t="s">
        <v>237</v>
      </c>
      <c r="C966" s="291" t="s">
        <v>1363</v>
      </c>
      <c r="D966" s="291" t="s">
        <v>1372</v>
      </c>
      <c r="E966" s="291"/>
      <c r="F966" s="291"/>
      <c r="G966" s="292">
        <v>7019700</v>
      </c>
      <c r="H966" s="292">
        <v>7265700</v>
      </c>
      <c r="I966" s="292">
        <v>7210693.2800000003</v>
      </c>
      <c r="J966" s="293">
        <v>102.72081826858698</v>
      </c>
      <c r="K966" s="294">
        <v>99.24292607732221</v>
      </c>
    </row>
    <row r="967" spans="1:11" ht="45.75" customHeight="1" x14ac:dyDescent="0.3">
      <c r="A967" s="290" t="s">
        <v>934</v>
      </c>
      <c r="B967" s="291" t="s">
        <v>237</v>
      </c>
      <c r="C967" s="291" t="s">
        <v>1363</v>
      </c>
      <c r="D967" s="291" t="s">
        <v>1372</v>
      </c>
      <c r="E967" s="291" t="s">
        <v>935</v>
      </c>
      <c r="F967" s="291"/>
      <c r="G967" s="292">
        <v>7019700</v>
      </c>
      <c r="H967" s="292">
        <v>7265700</v>
      </c>
      <c r="I967" s="292">
        <v>7210693.2800000003</v>
      </c>
      <c r="J967" s="293">
        <v>102.72081826858698</v>
      </c>
      <c r="K967" s="294">
        <v>99.24292607732221</v>
      </c>
    </row>
    <row r="968" spans="1:11" ht="23.25" customHeight="1" x14ac:dyDescent="0.3">
      <c r="A968" s="290" t="s">
        <v>737</v>
      </c>
      <c r="B968" s="291" t="s">
        <v>237</v>
      </c>
      <c r="C968" s="291" t="s">
        <v>1363</v>
      </c>
      <c r="D968" s="291" t="s">
        <v>1372</v>
      </c>
      <c r="E968" s="291" t="s">
        <v>738</v>
      </c>
      <c r="F968" s="291"/>
      <c r="G968" s="292">
        <v>7019700</v>
      </c>
      <c r="H968" s="292">
        <v>7265700</v>
      </c>
      <c r="I968" s="292">
        <v>7210693.2800000003</v>
      </c>
      <c r="J968" s="293">
        <v>102.72081826858698</v>
      </c>
      <c r="K968" s="294">
        <v>99.24292607732221</v>
      </c>
    </row>
    <row r="969" spans="1:11" ht="113.25" customHeight="1" x14ac:dyDescent="0.3">
      <c r="A969" s="290" t="s">
        <v>326</v>
      </c>
      <c r="B969" s="291" t="s">
        <v>237</v>
      </c>
      <c r="C969" s="291" t="s">
        <v>1363</v>
      </c>
      <c r="D969" s="291" t="s">
        <v>1372</v>
      </c>
      <c r="E969" s="291" t="s">
        <v>738</v>
      </c>
      <c r="F969" s="291" t="s">
        <v>249</v>
      </c>
      <c r="G969" s="292">
        <v>6837200</v>
      </c>
      <c r="H969" s="292">
        <v>7083200</v>
      </c>
      <c r="I969" s="292">
        <v>7058997.1299999999</v>
      </c>
      <c r="J969" s="293">
        <v>103.24397604282454</v>
      </c>
      <c r="K969" s="294">
        <v>99.658305991642194</v>
      </c>
    </row>
    <row r="970" spans="1:11" ht="34.5" customHeight="1" x14ac:dyDescent="0.3">
      <c r="A970" s="290" t="s">
        <v>327</v>
      </c>
      <c r="B970" s="291" t="s">
        <v>237</v>
      </c>
      <c r="C970" s="291" t="s">
        <v>1363</v>
      </c>
      <c r="D970" s="291" t="s">
        <v>1372</v>
      </c>
      <c r="E970" s="291" t="s">
        <v>738</v>
      </c>
      <c r="F970" s="291" t="s">
        <v>257</v>
      </c>
      <c r="G970" s="292">
        <v>6837200</v>
      </c>
      <c r="H970" s="292">
        <v>7083200</v>
      </c>
      <c r="I970" s="292">
        <v>7058997.1299999999</v>
      </c>
      <c r="J970" s="293">
        <v>103.24397604282454</v>
      </c>
      <c r="K970" s="294">
        <v>99.658305991642194</v>
      </c>
    </row>
    <row r="971" spans="1:11" ht="45.75" customHeight="1" x14ac:dyDescent="0.3">
      <c r="A971" s="290" t="s">
        <v>329</v>
      </c>
      <c r="B971" s="291" t="s">
        <v>237</v>
      </c>
      <c r="C971" s="291" t="s">
        <v>1363</v>
      </c>
      <c r="D971" s="291" t="s">
        <v>1372</v>
      </c>
      <c r="E971" s="291" t="s">
        <v>738</v>
      </c>
      <c r="F971" s="291" t="s">
        <v>330</v>
      </c>
      <c r="G971" s="292">
        <v>182500</v>
      </c>
      <c r="H971" s="292">
        <v>182500</v>
      </c>
      <c r="I971" s="292">
        <v>151696.15</v>
      </c>
      <c r="J971" s="293">
        <v>83.121178082191776</v>
      </c>
      <c r="K971" s="294">
        <v>83.121178082191776</v>
      </c>
    </row>
    <row r="972" spans="1:11" ht="45.75" customHeight="1" x14ac:dyDescent="0.3">
      <c r="A972" s="290" t="s">
        <v>331</v>
      </c>
      <c r="B972" s="291" t="s">
        <v>237</v>
      </c>
      <c r="C972" s="291" t="s">
        <v>1363</v>
      </c>
      <c r="D972" s="291" t="s">
        <v>1372</v>
      </c>
      <c r="E972" s="291" t="s">
        <v>738</v>
      </c>
      <c r="F972" s="291" t="s">
        <v>332</v>
      </c>
      <c r="G972" s="292">
        <v>182500</v>
      </c>
      <c r="H972" s="292">
        <v>182500</v>
      </c>
      <c r="I972" s="292">
        <v>151696.15</v>
      </c>
      <c r="J972" s="293">
        <v>83.121178082191776</v>
      </c>
      <c r="K972" s="294">
        <v>83.121178082191776</v>
      </c>
    </row>
    <row r="973" spans="1:11" ht="57" customHeight="1" x14ac:dyDescent="0.3">
      <c r="A973" s="303" t="s">
        <v>497</v>
      </c>
      <c r="B973" s="304" t="s">
        <v>239</v>
      </c>
      <c r="C973" s="304"/>
      <c r="D973" s="304"/>
      <c r="E973" s="304"/>
      <c r="F973" s="304"/>
      <c r="G973" s="305">
        <v>36271000</v>
      </c>
      <c r="H973" s="305">
        <v>37184625.030000001</v>
      </c>
      <c r="I973" s="305">
        <v>36191676.039999999</v>
      </c>
      <c r="J973" s="306">
        <v>99.781301976785869</v>
      </c>
      <c r="K973" s="307">
        <v>97.329678626047979</v>
      </c>
    </row>
    <row r="974" spans="1:11" ht="23.25" customHeight="1" x14ac:dyDescent="0.3">
      <c r="A974" s="290" t="s">
        <v>1534</v>
      </c>
      <c r="B974" s="291" t="s">
        <v>239</v>
      </c>
      <c r="C974" s="291" t="s">
        <v>1363</v>
      </c>
      <c r="D974" s="291"/>
      <c r="E974" s="291"/>
      <c r="F974" s="291"/>
      <c r="G974" s="292">
        <v>36271000</v>
      </c>
      <c r="H974" s="292">
        <v>37184625.030000001</v>
      </c>
      <c r="I974" s="292">
        <v>36191676.039999999</v>
      </c>
      <c r="J974" s="293">
        <v>99.781301976785869</v>
      </c>
      <c r="K974" s="294">
        <v>97.329678626047979</v>
      </c>
    </row>
    <row r="975" spans="1:11" ht="68.25" customHeight="1" x14ac:dyDescent="0.3">
      <c r="A975" s="290" t="s">
        <v>346</v>
      </c>
      <c r="B975" s="291" t="s">
        <v>239</v>
      </c>
      <c r="C975" s="291" t="s">
        <v>1363</v>
      </c>
      <c r="D975" s="291" t="s">
        <v>1372</v>
      </c>
      <c r="E975" s="291"/>
      <c r="F975" s="291"/>
      <c r="G975" s="292">
        <v>36271000</v>
      </c>
      <c r="H975" s="292">
        <v>36271000</v>
      </c>
      <c r="I975" s="292">
        <v>36191676.039999999</v>
      </c>
      <c r="J975" s="293">
        <v>99.781301976785869</v>
      </c>
      <c r="K975" s="294">
        <v>99.781301976785869</v>
      </c>
    </row>
    <row r="976" spans="1:11" ht="45.75" customHeight="1" x14ac:dyDescent="0.3">
      <c r="A976" s="290" t="s">
        <v>931</v>
      </c>
      <c r="B976" s="291" t="s">
        <v>239</v>
      </c>
      <c r="C976" s="291" t="s">
        <v>1363</v>
      </c>
      <c r="D976" s="291" t="s">
        <v>1372</v>
      </c>
      <c r="E976" s="291" t="s">
        <v>375</v>
      </c>
      <c r="F976" s="291"/>
      <c r="G976" s="292">
        <v>36271000</v>
      </c>
      <c r="H976" s="292">
        <v>36271000</v>
      </c>
      <c r="I976" s="292">
        <v>36191676.039999999</v>
      </c>
      <c r="J976" s="293">
        <v>99.781301976785869</v>
      </c>
      <c r="K976" s="294">
        <v>99.781301976785869</v>
      </c>
    </row>
    <row r="977" spans="1:11" ht="23.25" customHeight="1" x14ac:dyDescent="0.3">
      <c r="A977" s="290" t="s">
        <v>446</v>
      </c>
      <c r="B977" s="291" t="s">
        <v>239</v>
      </c>
      <c r="C977" s="291" t="s">
        <v>1363</v>
      </c>
      <c r="D977" s="291" t="s">
        <v>1372</v>
      </c>
      <c r="E977" s="291" t="s">
        <v>932</v>
      </c>
      <c r="F977" s="291"/>
      <c r="G977" s="292">
        <v>36271000</v>
      </c>
      <c r="H977" s="292">
        <v>36271000</v>
      </c>
      <c r="I977" s="292">
        <v>36191676.039999999</v>
      </c>
      <c r="J977" s="293">
        <v>99.781301976785869</v>
      </c>
      <c r="K977" s="294">
        <v>99.781301976785869</v>
      </c>
    </row>
    <row r="978" spans="1:11" ht="57" customHeight="1" x14ac:dyDescent="0.3">
      <c r="A978" s="290" t="s">
        <v>344</v>
      </c>
      <c r="B978" s="291" t="s">
        <v>239</v>
      </c>
      <c r="C978" s="291" t="s">
        <v>1363</v>
      </c>
      <c r="D978" s="291" t="s">
        <v>1372</v>
      </c>
      <c r="E978" s="291" t="s">
        <v>933</v>
      </c>
      <c r="F978" s="291"/>
      <c r="G978" s="292">
        <v>36271000</v>
      </c>
      <c r="H978" s="292">
        <v>36271000</v>
      </c>
      <c r="I978" s="292">
        <v>36191676.039999999</v>
      </c>
      <c r="J978" s="293">
        <v>99.781301976785869</v>
      </c>
      <c r="K978" s="294">
        <v>99.781301976785869</v>
      </c>
    </row>
    <row r="979" spans="1:11" ht="23.25" customHeight="1" x14ac:dyDescent="0.3">
      <c r="A979" s="290" t="s">
        <v>735</v>
      </c>
      <c r="B979" s="291" t="s">
        <v>239</v>
      </c>
      <c r="C979" s="291" t="s">
        <v>1363</v>
      </c>
      <c r="D979" s="291" t="s">
        <v>1372</v>
      </c>
      <c r="E979" s="291" t="s">
        <v>736</v>
      </c>
      <c r="F979" s="291"/>
      <c r="G979" s="292">
        <v>36271000</v>
      </c>
      <c r="H979" s="292">
        <v>36271000</v>
      </c>
      <c r="I979" s="292">
        <v>36191676.039999999</v>
      </c>
      <c r="J979" s="293">
        <v>99.781301976785869</v>
      </c>
      <c r="K979" s="294">
        <v>99.781301976785869</v>
      </c>
    </row>
    <row r="980" spans="1:11" ht="113.25" customHeight="1" x14ac:dyDescent="0.3">
      <c r="A980" s="290" t="s">
        <v>326</v>
      </c>
      <c r="B980" s="291" t="s">
        <v>239</v>
      </c>
      <c r="C980" s="291" t="s">
        <v>1363</v>
      </c>
      <c r="D980" s="291" t="s">
        <v>1372</v>
      </c>
      <c r="E980" s="291" t="s">
        <v>736</v>
      </c>
      <c r="F980" s="291" t="s">
        <v>249</v>
      </c>
      <c r="G980" s="292">
        <v>35661000</v>
      </c>
      <c r="H980" s="292">
        <v>35661000</v>
      </c>
      <c r="I980" s="292">
        <v>35657598.280000001</v>
      </c>
      <c r="J980" s="293">
        <v>99.990460951740005</v>
      </c>
      <c r="K980" s="294">
        <v>99.990460951740005</v>
      </c>
    </row>
    <row r="981" spans="1:11" ht="34.5" customHeight="1" x14ac:dyDescent="0.3">
      <c r="A981" s="290" t="s">
        <v>327</v>
      </c>
      <c r="B981" s="291" t="s">
        <v>239</v>
      </c>
      <c r="C981" s="291" t="s">
        <v>1363</v>
      </c>
      <c r="D981" s="291" t="s">
        <v>1372</v>
      </c>
      <c r="E981" s="291" t="s">
        <v>736</v>
      </c>
      <c r="F981" s="291" t="s">
        <v>257</v>
      </c>
      <c r="G981" s="292">
        <v>35661000</v>
      </c>
      <c r="H981" s="292">
        <v>35661000</v>
      </c>
      <c r="I981" s="292">
        <v>35657598.280000001</v>
      </c>
      <c r="J981" s="293">
        <v>99.990460951740005</v>
      </c>
      <c r="K981" s="294">
        <v>99.990460951740005</v>
      </c>
    </row>
    <row r="982" spans="1:11" ht="45.75" customHeight="1" x14ac:dyDescent="0.3">
      <c r="A982" s="290" t="s">
        <v>329</v>
      </c>
      <c r="B982" s="291" t="s">
        <v>239</v>
      </c>
      <c r="C982" s="291" t="s">
        <v>1363</v>
      </c>
      <c r="D982" s="291" t="s">
        <v>1372</v>
      </c>
      <c r="E982" s="291" t="s">
        <v>736</v>
      </c>
      <c r="F982" s="291" t="s">
        <v>330</v>
      </c>
      <c r="G982" s="292">
        <v>610000</v>
      </c>
      <c r="H982" s="292">
        <v>610000</v>
      </c>
      <c r="I982" s="292">
        <v>534077.76</v>
      </c>
      <c r="J982" s="293">
        <v>87.553731147540987</v>
      </c>
      <c r="K982" s="294">
        <v>87.553731147540987</v>
      </c>
    </row>
    <row r="983" spans="1:11" ht="45.75" customHeight="1" x14ac:dyDescent="0.3">
      <c r="A983" s="290" t="s">
        <v>331</v>
      </c>
      <c r="B983" s="291" t="s">
        <v>239</v>
      </c>
      <c r="C983" s="291" t="s">
        <v>1363</v>
      </c>
      <c r="D983" s="291" t="s">
        <v>1372</v>
      </c>
      <c r="E983" s="291" t="s">
        <v>736</v>
      </c>
      <c r="F983" s="291" t="s">
        <v>332</v>
      </c>
      <c r="G983" s="292">
        <v>610000</v>
      </c>
      <c r="H983" s="292">
        <v>610000</v>
      </c>
      <c r="I983" s="292">
        <v>534077.76</v>
      </c>
      <c r="J983" s="293">
        <v>87.553731147540987</v>
      </c>
      <c r="K983" s="294">
        <v>87.553731147540987</v>
      </c>
    </row>
    <row r="984" spans="1:11" ht="34.5" customHeight="1" x14ac:dyDescent="0.3">
      <c r="A984" s="290" t="s">
        <v>356</v>
      </c>
      <c r="B984" s="291" t="s">
        <v>239</v>
      </c>
      <c r="C984" s="291" t="s">
        <v>1363</v>
      </c>
      <c r="D984" s="291" t="s">
        <v>1374</v>
      </c>
      <c r="E984" s="291"/>
      <c r="F984" s="291"/>
      <c r="G984" s="292">
        <v>0</v>
      </c>
      <c r="H984" s="292">
        <v>913625.03</v>
      </c>
      <c r="I984" s="292">
        <v>0</v>
      </c>
      <c r="J984" s="293">
        <v>0</v>
      </c>
      <c r="K984" s="294">
        <v>0</v>
      </c>
    </row>
    <row r="985" spans="1:11" ht="15" customHeight="1" x14ac:dyDescent="0.3">
      <c r="A985" s="290" t="s">
        <v>936</v>
      </c>
      <c r="B985" s="291" t="s">
        <v>239</v>
      </c>
      <c r="C985" s="291" t="s">
        <v>1363</v>
      </c>
      <c r="D985" s="291" t="s">
        <v>1374</v>
      </c>
      <c r="E985" s="291" t="s">
        <v>325</v>
      </c>
      <c r="F985" s="291"/>
      <c r="G985" s="292">
        <v>0</v>
      </c>
      <c r="H985" s="292">
        <v>913625.03</v>
      </c>
      <c r="I985" s="292">
        <v>0</v>
      </c>
      <c r="J985" s="293">
        <v>0</v>
      </c>
      <c r="K985" s="294">
        <v>0</v>
      </c>
    </row>
    <row r="986" spans="1:11" ht="68.25" customHeight="1" x14ac:dyDescent="0.3">
      <c r="A986" s="290" t="s">
        <v>1551</v>
      </c>
      <c r="B986" s="291" t="s">
        <v>239</v>
      </c>
      <c r="C986" s="291" t="s">
        <v>1363</v>
      </c>
      <c r="D986" s="291" t="s">
        <v>1374</v>
      </c>
      <c r="E986" s="291" t="s">
        <v>864</v>
      </c>
      <c r="F986" s="291"/>
      <c r="G986" s="292">
        <v>0</v>
      </c>
      <c r="H986" s="292">
        <v>913625.03</v>
      </c>
      <c r="I986" s="292">
        <v>0</v>
      </c>
      <c r="J986" s="293">
        <v>0</v>
      </c>
      <c r="K986" s="294">
        <v>0</v>
      </c>
    </row>
    <row r="987" spans="1:11" ht="23.25" customHeight="1" x14ac:dyDescent="0.3">
      <c r="A987" s="290" t="s">
        <v>333</v>
      </c>
      <c r="B987" s="291" t="s">
        <v>239</v>
      </c>
      <c r="C987" s="291" t="s">
        <v>1363</v>
      </c>
      <c r="D987" s="291" t="s">
        <v>1374</v>
      </c>
      <c r="E987" s="291" t="s">
        <v>864</v>
      </c>
      <c r="F987" s="291" t="s">
        <v>334</v>
      </c>
      <c r="G987" s="292">
        <v>0</v>
      </c>
      <c r="H987" s="292">
        <v>913625.03</v>
      </c>
      <c r="I987" s="292">
        <v>0</v>
      </c>
      <c r="J987" s="293">
        <v>0</v>
      </c>
      <c r="K987" s="294">
        <v>0</v>
      </c>
    </row>
    <row r="988" spans="1:11" ht="15" customHeight="1" x14ac:dyDescent="0.3">
      <c r="A988" s="290" t="s">
        <v>354</v>
      </c>
      <c r="B988" s="291" t="s">
        <v>239</v>
      </c>
      <c r="C988" s="291" t="s">
        <v>1363</v>
      </c>
      <c r="D988" s="291" t="s">
        <v>1374</v>
      </c>
      <c r="E988" s="291" t="s">
        <v>864</v>
      </c>
      <c r="F988" s="291" t="s">
        <v>355</v>
      </c>
      <c r="G988" s="292">
        <v>0</v>
      </c>
      <c r="H988" s="292">
        <v>913625.03</v>
      </c>
      <c r="I988" s="292">
        <v>0</v>
      </c>
      <c r="J988" s="293">
        <v>0</v>
      </c>
      <c r="K988" s="294">
        <v>0</v>
      </c>
    </row>
    <row r="989" spans="1:11" ht="45.75" customHeight="1" x14ac:dyDescent="0.3">
      <c r="A989" s="303" t="s">
        <v>498</v>
      </c>
      <c r="B989" s="304" t="s">
        <v>255</v>
      </c>
      <c r="C989" s="304"/>
      <c r="D989" s="304"/>
      <c r="E989" s="304"/>
      <c r="F989" s="304"/>
      <c r="G989" s="305">
        <v>4162569820.46</v>
      </c>
      <c r="H989" s="305">
        <v>4457170828.8100004</v>
      </c>
      <c r="I989" s="305">
        <v>4117777544.3699999</v>
      </c>
      <c r="J989" s="306">
        <v>98.923927332826082</v>
      </c>
      <c r="K989" s="307">
        <v>92.385454866431189</v>
      </c>
    </row>
    <row r="990" spans="1:11" ht="15" customHeight="1" x14ac:dyDescent="0.3">
      <c r="A990" s="290" t="s">
        <v>1614</v>
      </c>
      <c r="B990" s="291" t="s">
        <v>255</v>
      </c>
      <c r="C990" s="291" t="s">
        <v>1420</v>
      </c>
      <c r="D990" s="291"/>
      <c r="E990" s="291"/>
      <c r="F990" s="291"/>
      <c r="G990" s="292">
        <v>4101169820.46</v>
      </c>
      <c r="H990" s="292">
        <v>4407802828.8100004</v>
      </c>
      <c r="I990" s="292">
        <v>4073321081.02</v>
      </c>
      <c r="J990" s="293">
        <v>99.32095619886141</v>
      </c>
      <c r="K990" s="294">
        <v>92.411599139512717</v>
      </c>
    </row>
    <row r="991" spans="1:11" ht="15" customHeight="1" x14ac:dyDescent="0.3">
      <c r="A991" s="290" t="s">
        <v>424</v>
      </c>
      <c r="B991" s="291" t="s">
        <v>255</v>
      </c>
      <c r="C991" s="291" t="s">
        <v>1420</v>
      </c>
      <c r="D991" s="291" t="s">
        <v>1363</v>
      </c>
      <c r="E991" s="291"/>
      <c r="F991" s="291"/>
      <c r="G991" s="292">
        <v>979422000</v>
      </c>
      <c r="H991" s="292">
        <v>1093110550</v>
      </c>
      <c r="I991" s="292">
        <v>1076102441.6900001</v>
      </c>
      <c r="J991" s="293">
        <v>109.87117317050262</v>
      </c>
      <c r="K991" s="294">
        <v>98.444063291677139</v>
      </c>
    </row>
    <row r="992" spans="1:11" ht="23.25" customHeight="1" x14ac:dyDescent="0.3">
      <c r="A992" s="290" t="s">
        <v>943</v>
      </c>
      <c r="B992" s="291" t="s">
        <v>255</v>
      </c>
      <c r="C992" s="291" t="s">
        <v>1420</v>
      </c>
      <c r="D992" s="291" t="s">
        <v>1363</v>
      </c>
      <c r="E992" s="291" t="s">
        <v>458</v>
      </c>
      <c r="F992" s="291"/>
      <c r="G992" s="292">
        <v>979422000</v>
      </c>
      <c r="H992" s="292">
        <v>1093110550</v>
      </c>
      <c r="I992" s="292">
        <v>1076102441.6900001</v>
      </c>
      <c r="J992" s="293">
        <v>109.87117317050262</v>
      </c>
      <c r="K992" s="294">
        <v>98.444063291677139</v>
      </c>
    </row>
    <row r="993" spans="1:11" ht="23.25" customHeight="1" x14ac:dyDescent="0.3">
      <c r="A993" s="290" t="s">
        <v>426</v>
      </c>
      <c r="B993" s="291" t="s">
        <v>255</v>
      </c>
      <c r="C993" s="291" t="s">
        <v>1420</v>
      </c>
      <c r="D993" s="291" t="s">
        <v>1363</v>
      </c>
      <c r="E993" s="291" t="s">
        <v>463</v>
      </c>
      <c r="F993" s="291"/>
      <c r="G993" s="292">
        <v>3761000</v>
      </c>
      <c r="H993" s="292">
        <v>3807000</v>
      </c>
      <c r="I993" s="292">
        <v>3704112.76</v>
      </c>
      <c r="J993" s="293">
        <v>98.487443764956112</v>
      </c>
      <c r="K993" s="294">
        <v>97.297419490412395</v>
      </c>
    </row>
    <row r="994" spans="1:11" ht="68.25" customHeight="1" x14ac:dyDescent="0.3">
      <c r="A994" s="290" t="s">
        <v>968</v>
      </c>
      <c r="B994" s="291" t="s">
        <v>255</v>
      </c>
      <c r="C994" s="291" t="s">
        <v>1420</v>
      </c>
      <c r="D994" s="291" t="s">
        <v>1363</v>
      </c>
      <c r="E994" s="291" t="s">
        <v>469</v>
      </c>
      <c r="F994" s="291"/>
      <c r="G994" s="292">
        <v>3761000</v>
      </c>
      <c r="H994" s="292">
        <v>3807000</v>
      </c>
      <c r="I994" s="292">
        <v>3704112.76</v>
      </c>
      <c r="J994" s="293">
        <v>98.487443764956112</v>
      </c>
      <c r="K994" s="294">
        <v>97.297419490412395</v>
      </c>
    </row>
    <row r="995" spans="1:11" ht="68.25" customHeight="1" x14ac:dyDescent="0.3">
      <c r="A995" s="290" t="s">
        <v>1617</v>
      </c>
      <c r="B995" s="291" t="s">
        <v>255</v>
      </c>
      <c r="C995" s="291" t="s">
        <v>1420</v>
      </c>
      <c r="D995" s="291" t="s">
        <v>1363</v>
      </c>
      <c r="E995" s="291" t="s">
        <v>1618</v>
      </c>
      <c r="F995" s="291"/>
      <c r="G995" s="292">
        <v>3761000</v>
      </c>
      <c r="H995" s="292">
        <v>3807000</v>
      </c>
      <c r="I995" s="292">
        <v>3704112.76</v>
      </c>
      <c r="J995" s="293">
        <v>98.487443764956112</v>
      </c>
      <c r="K995" s="294">
        <v>97.297419490412395</v>
      </c>
    </row>
    <row r="996" spans="1:11" ht="57" customHeight="1" x14ac:dyDescent="0.3">
      <c r="A996" s="290" t="s">
        <v>361</v>
      </c>
      <c r="B996" s="291" t="s">
        <v>255</v>
      </c>
      <c r="C996" s="291" t="s">
        <v>1420</v>
      </c>
      <c r="D996" s="291" t="s">
        <v>1363</v>
      </c>
      <c r="E996" s="291" t="s">
        <v>1618</v>
      </c>
      <c r="F996" s="291" t="s">
        <v>362</v>
      </c>
      <c r="G996" s="292">
        <v>3761000</v>
      </c>
      <c r="H996" s="292">
        <v>3807000</v>
      </c>
      <c r="I996" s="292">
        <v>3704112.76</v>
      </c>
      <c r="J996" s="293">
        <v>98.487443764956112</v>
      </c>
      <c r="K996" s="294">
        <v>97.297419490412395</v>
      </c>
    </row>
    <row r="997" spans="1:11" ht="23.25" customHeight="1" x14ac:dyDescent="0.3">
      <c r="A997" s="290" t="s">
        <v>427</v>
      </c>
      <c r="B997" s="291" t="s">
        <v>255</v>
      </c>
      <c r="C997" s="291" t="s">
        <v>1420</v>
      </c>
      <c r="D997" s="291" t="s">
        <v>1363</v>
      </c>
      <c r="E997" s="291" t="s">
        <v>1618</v>
      </c>
      <c r="F997" s="291" t="s">
        <v>428</v>
      </c>
      <c r="G997" s="292">
        <v>0</v>
      </c>
      <c r="H997" s="292">
        <v>3807000</v>
      </c>
      <c r="I997" s="292">
        <v>3704112.76</v>
      </c>
      <c r="J997" s="293">
        <v>0</v>
      </c>
      <c r="K997" s="294">
        <v>97.297419490412395</v>
      </c>
    </row>
    <row r="998" spans="1:11" ht="102" customHeight="1" x14ac:dyDescent="0.3">
      <c r="A998" s="290" t="s">
        <v>429</v>
      </c>
      <c r="B998" s="291" t="s">
        <v>255</v>
      </c>
      <c r="C998" s="291" t="s">
        <v>1420</v>
      </c>
      <c r="D998" s="291" t="s">
        <v>1363</v>
      </c>
      <c r="E998" s="291" t="s">
        <v>1618</v>
      </c>
      <c r="F998" s="291" t="s">
        <v>430</v>
      </c>
      <c r="G998" s="292">
        <v>3761000</v>
      </c>
      <c r="H998" s="292">
        <v>0</v>
      </c>
      <c r="I998" s="292">
        <v>0</v>
      </c>
      <c r="J998" s="293">
        <v>0</v>
      </c>
      <c r="K998" s="294">
        <v>0</v>
      </c>
    </row>
    <row r="999" spans="1:11" ht="23.25" customHeight="1" x14ac:dyDescent="0.3">
      <c r="A999" s="290" t="s">
        <v>432</v>
      </c>
      <c r="B999" s="291" t="s">
        <v>255</v>
      </c>
      <c r="C999" s="291" t="s">
        <v>1420</v>
      </c>
      <c r="D999" s="291" t="s">
        <v>1363</v>
      </c>
      <c r="E999" s="291" t="s">
        <v>459</v>
      </c>
      <c r="F999" s="291"/>
      <c r="G999" s="292">
        <v>975661000</v>
      </c>
      <c r="H999" s="292">
        <v>1089303550</v>
      </c>
      <c r="I999" s="292">
        <v>1072398328.9299999</v>
      </c>
      <c r="J999" s="293">
        <v>109.91505542703869</v>
      </c>
      <c r="K999" s="294">
        <v>98.448070689754005</v>
      </c>
    </row>
    <row r="1000" spans="1:11" ht="57" customHeight="1" x14ac:dyDescent="0.3">
      <c r="A1000" s="290" t="s">
        <v>1075</v>
      </c>
      <c r="B1000" s="291" t="s">
        <v>255</v>
      </c>
      <c r="C1000" s="291" t="s">
        <v>1420</v>
      </c>
      <c r="D1000" s="291" t="s">
        <v>1363</v>
      </c>
      <c r="E1000" s="291" t="s">
        <v>460</v>
      </c>
      <c r="F1000" s="291"/>
      <c r="G1000" s="292">
        <v>975661000</v>
      </c>
      <c r="H1000" s="292">
        <v>1089303550</v>
      </c>
      <c r="I1000" s="292">
        <v>1072398328.9299999</v>
      </c>
      <c r="J1000" s="293">
        <v>109.91505542703869</v>
      </c>
      <c r="K1000" s="294">
        <v>98.448070689754005</v>
      </c>
    </row>
    <row r="1001" spans="1:11" ht="113.25" customHeight="1" x14ac:dyDescent="0.3">
      <c r="A1001" s="290" t="s">
        <v>1619</v>
      </c>
      <c r="B1001" s="291" t="s">
        <v>255</v>
      </c>
      <c r="C1001" s="291" t="s">
        <v>1420</v>
      </c>
      <c r="D1001" s="291" t="s">
        <v>1363</v>
      </c>
      <c r="E1001" s="291" t="s">
        <v>853</v>
      </c>
      <c r="F1001" s="291"/>
      <c r="G1001" s="292">
        <v>32743000</v>
      </c>
      <c r="H1001" s="292">
        <v>11030550</v>
      </c>
      <c r="I1001" s="292">
        <v>6551484.7300000004</v>
      </c>
      <c r="J1001" s="293">
        <v>20.008810218978105</v>
      </c>
      <c r="K1001" s="294">
        <v>59.393998757994851</v>
      </c>
    </row>
    <row r="1002" spans="1:11" ht="57" customHeight="1" x14ac:dyDescent="0.3">
      <c r="A1002" s="290" t="s">
        <v>361</v>
      </c>
      <c r="B1002" s="291" t="s">
        <v>255</v>
      </c>
      <c r="C1002" s="291" t="s">
        <v>1420</v>
      </c>
      <c r="D1002" s="291" t="s">
        <v>1363</v>
      </c>
      <c r="E1002" s="291" t="s">
        <v>853</v>
      </c>
      <c r="F1002" s="291" t="s">
        <v>362</v>
      </c>
      <c r="G1002" s="292">
        <v>32743000</v>
      </c>
      <c r="H1002" s="292">
        <v>11030550</v>
      </c>
      <c r="I1002" s="292">
        <v>6551484.7300000004</v>
      </c>
      <c r="J1002" s="293">
        <v>20.008810218978105</v>
      </c>
      <c r="K1002" s="294">
        <v>59.393998757994851</v>
      </c>
    </row>
    <row r="1003" spans="1:11" ht="23.25" customHeight="1" x14ac:dyDescent="0.3">
      <c r="A1003" s="290" t="s">
        <v>427</v>
      </c>
      <c r="B1003" s="291" t="s">
        <v>255</v>
      </c>
      <c r="C1003" s="291" t="s">
        <v>1420</v>
      </c>
      <c r="D1003" s="291" t="s">
        <v>1363</v>
      </c>
      <c r="E1003" s="291" t="s">
        <v>853</v>
      </c>
      <c r="F1003" s="291" t="s">
        <v>428</v>
      </c>
      <c r="G1003" s="292">
        <v>32743000</v>
      </c>
      <c r="H1003" s="292">
        <v>11030550</v>
      </c>
      <c r="I1003" s="292">
        <v>6551484.7300000004</v>
      </c>
      <c r="J1003" s="293">
        <v>20.008810218978105</v>
      </c>
      <c r="K1003" s="294">
        <v>59.393998757994851</v>
      </c>
    </row>
    <row r="1004" spans="1:11" ht="349.5" customHeight="1" x14ac:dyDescent="0.3">
      <c r="A1004" s="290" t="s">
        <v>1620</v>
      </c>
      <c r="B1004" s="291" t="s">
        <v>255</v>
      </c>
      <c r="C1004" s="291" t="s">
        <v>1420</v>
      </c>
      <c r="D1004" s="291" t="s">
        <v>1363</v>
      </c>
      <c r="E1004" s="291" t="s">
        <v>1621</v>
      </c>
      <c r="F1004" s="291"/>
      <c r="G1004" s="292">
        <v>933133000</v>
      </c>
      <c r="H1004" s="292">
        <v>1066368000</v>
      </c>
      <c r="I1004" s="292">
        <v>1054537944.2</v>
      </c>
      <c r="J1004" s="293">
        <v>113.01046519627964</v>
      </c>
      <c r="K1004" s="294">
        <v>98.89062164280999</v>
      </c>
    </row>
    <row r="1005" spans="1:11" ht="57" customHeight="1" x14ac:dyDescent="0.3">
      <c r="A1005" s="290" t="s">
        <v>361</v>
      </c>
      <c r="B1005" s="291" t="s">
        <v>255</v>
      </c>
      <c r="C1005" s="291" t="s">
        <v>1420</v>
      </c>
      <c r="D1005" s="291" t="s">
        <v>1363</v>
      </c>
      <c r="E1005" s="291" t="s">
        <v>1621</v>
      </c>
      <c r="F1005" s="291" t="s">
        <v>362</v>
      </c>
      <c r="G1005" s="292">
        <v>933133000</v>
      </c>
      <c r="H1005" s="292">
        <v>1066368000</v>
      </c>
      <c r="I1005" s="292">
        <v>1054537944.2</v>
      </c>
      <c r="J1005" s="293">
        <v>113.01046519627964</v>
      </c>
      <c r="K1005" s="294">
        <v>98.89062164280999</v>
      </c>
    </row>
    <row r="1006" spans="1:11" ht="23.25" customHeight="1" x14ac:dyDescent="0.3">
      <c r="A1006" s="290" t="s">
        <v>427</v>
      </c>
      <c r="B1006" s="291" t="s">
        <v>255</v>
      </c>
      <c r="C1006" s="291" t="s">
        <v>1420</v>
      </c>
      <c r="D1006" s="291" t="s">
        <v>1363</v>
      </c>
      <c r="E1006" s="291" t="s">
        <v>1621</v>
      </c>
      <c r="F1006" s="291" t="s">
        <v>428</v>
      </c>
      <c r="G1006" s="292">
        <v>933133000</v>
      </c>
      <c r="H1006" s="292">
        <v>1066368000</v>
      </c>
      <c r="I1006" s="292">
        <v>1054537944.2</v>
      </c>
      <c r="J1006" s="293">
        <v>113.01046519627964</v>
      </c>
      <c r="K1006" s="294">
        <v>98.89062164280999</v>
      </c>
    </row>
    <row r="1007" spans="1:11" ht="409.6" customHeight="1" x14ac:dyDescent="0.3">
      <c r="A1007" s="290" t="s">
        <v>1622</v>
      </c>
      <c r="B1007" s="291" t="s">
        <v>255</v>
      </c>
      <c r="C1007" s="291" t="s">
        <v>1420</v>
      </c>
      <c r="D1007" s="291" t="s">
        <v>1363</v>
      </c>
      <c r="E1007" s="291" t="s">
        <v>1623</v>
      </c>
      <c r="F1007" s="291"/>
      <c r="G1007" s="292">
        <v>9785000</v>
      </c>
      <c r="H1007" s="292">
        <v>11905000</v>
      </c>
      <c r="I1007" s="292">
        <v>11308900</v>
      </c>
      <c r="J1007" s="293">
        <v>115.57383750638732</v>
      </c>
      <c r="K1007" s="294">
        <v>94.992860142797142</v>
      </c>
    </row>
    <row r="1008" spans="1:11" ht="57" customHeight="1" x14ac:dyDescent="0.3">
      <c r="A1008" s="290" t="s">
        <v>361</v>
      </c>
      <c r="B1008" s="291" t="s">
        <v>255</v>
      </c>
      <c r="C1008" s="291" t="s">
        <v>1420</v>
      </c>
      <c r="D1008" s="291" t="s">
        <v>1363</v>
      </c>
      <c r="E1008" s="291" t="s">
        <v>1623</v>
      </c>
      <c r="F1008" s="291" t="s">
        <v>362</v>
      </c>
      <c r="G1008" s="292">
        <v>9785000</v>
      </c>
      <c r="H1008" s="292">
        <v>11905000</v>
      </c>
      <c r="I1008" s="292">
        <v>11308900</v>
      </c>
      <c r="J1008" s="293">
        <v>115.57383750638732</v>
      </c>
      <c r="K1008" s="294">
        <v>94.992860142797142</v>
      </c>
    </row>
    <row r="1009" spans="1:11" ht="102" customHeight="1" x14ac:dyDescent="0.3">
      <c r="A1009" s="290" t="s">
        <v>429</v>
      </c>
      <c r="B1009" s="291" t="s">
        <v>255</v>
      </c>
      <c r="C1009" s="291" t="s">
        <v>1420</v>
      </c>
      <c r="D1009" s="291" t="s">
        <v>1363</v>
      </c>
      <c r="E1009" s="291" t="s">
        <v>1623</v>
      </c>
      <c r="F1009" s="291" t="s">
        <v>430</v>
      </c>
      <c r="G1009" s="292">
        <v>9785000</v>
      </c>
      <c r="H1009" s="292">
        <v>11905000</v>
      </c>
      <c r="I1009" s="292">
        <v>11308900</v>
      </c>
      <c r="J1009" s="293">
        <v>115.57383750638732</v>
      </c>
      <c r="K1009" s="294">
        <v>94.992860142797142</v>
      </c>
    </row>
    <row r="1010" spans="1:11" ht="15" customHeight="1" x14ac:dyDescent="0.3">
      <c r="A1010" s="290" t="s">
        <v>431</v>
      </c>
      <c r="B1010" s="291" t="s">
        <v>255</v>
      </c>
      <c r="C1010" s="291" t="s">
        <v>1420</v>
      </c>
      <c r="D1010" s="291" t="s">
        <v>1364</v>
      </c>
      <c r="E1010" s="291"/>
      <c r="F1010" s="291"/>
      <c r="G1010" s="292">
        <v>2819298388.21</v>
      </c>
      <c r="H1010" s="292">
        <v>3024844782.8099999</v>
      </c>
      <c r="I1010" s="292">
        <v>2742030603.6399999</v>
      </c>
      <c r="J1010" s="293">
        <v>97.259325763703274</v>
      </c>
      <c r="K1010" s="294">
        <v>90.65029118924663</v>
      </c>
    </row>
    <row r="1011" spans="1:11" ht="23.25" customHeight="1" x14ac:dyDescent="0.3">
      <c r="A1011" s="290" t="s">
        <v>943</v>
      </c>
      <c r="B1011" s="291" t="s">
        <v>255</v>
      </c>
      <c r="C1011" s="291" t="s">
        <v>1420</v>
      </c>
      <c r="D1011" s="291" t="s">
        <v>1364</v>
      </c>
      <c r="E1011" s="291" t="s">
        <v>458</v>
      </c>
      <c r="F1011" s="291"/>
      <c r="G1011" s="292">
        <v>2819298388.21</v>
      </c>
      <c r="H1011" s="292">
        <v>3024844782.8099999</v>
      </c>
      <c r="I1011" s="292">
        <v>2742030603.6399999</v>
      </c>
      <c r="J1011" s="293">
        <v>97.259325763703274</v>
      </c>
      <c r="K1011" s="294">
        <v>90.65029118924663</v>
      </c>
    </row>
    <row r="1012" spans="1:11" ht="23.25" customHeight="1" x14ac:dyDescent="0.3">
      <c r="A1012" s="290" t="s">
        <v>432</v>
      </c>
      <c r="B1012" s="291" t="s">
        <v>255</v>
      </c>
      <c r="C1012" s="291" t="s">
        <v>1420</v>
      </c>
      <c r="D1012" s="291" t="s">
        <v>1364</v>
      </c>
      <c r="E1012" s="291" t="s">
        <v>459</v>
      </c>
      <c r="F1012" s="291"/>
      <c r="G1012" s="292">
        <v>2818648388.21</v>
      </c>
      <c r="H1012" s="292">
        <v>3023004782.8099999</v>
      </c>
      <c r="I1012" s="292">
        <v>2740304569.6399999</v>
      </c>
      <c r="J1012" s="293">
        <v>97.220518213704793</v>
      </c>
      <c r="K1012" s="294">
        <v>90.648370297740016</v>
      </c>
    </row>
    <row r="1013" spans="1:11" ht="57" customHeight="1" x14ac:dyDescent="0.3">
      <c r="A1013" s="290" t="s">
        <v>1075</v>
      </c>
      <c r="B1013" s="291" t="s">
        <v>255</v>
      </c>
      <c r="C1013" s="291" t="s">
        <v>1420</v>
      </c>
      <c r="D1013" s="291" t="s">
        <v>1364</v>
      </c>
      <c r="E1013" s="291" t="s">
        <v>460</v>
      </c>
      <c r="F1013" s="291"/>
      <c r="G1013" s="292">
        <v>2548815200</v>
      </c>
      <c r="H1013" s="292">
        <v>2760622040</v>
      </c>
      <c r="I1013" s="292">
        <v>2499533737.1799998</v>
      </c>
      <c r="J1013" s="293">
        <v>98.066495255521062</v>
      </c>
      <c r="K1013" s="294">
        <v>90.542410404721679</v>
      </c>
    </row>
    <row r="1014" spans="1:11" ht="57" customHeight="1" x14ac:dyDescent="0.3">
      <c r="A1014" s="290" t="s">
        <v>861</v>
      </c>
      <c r="B1014" s="291" t="s">
        <v>255</v>
      </c>
      <c r="C1014" s="291" t="s">
        <v>1420</v>
      </c>
      <c r="D1014" s="291" t="s">
        <v>1364</v>
      </c>
      <c r="E1014" s="291" t="s">
        <v>1422</v>
      </c>
      <c r="F1014" s="291"/>
      <c r="G1014" s="292">
        <v>16300000</v>
      </c>
      <c r="H1014" s="292">
        <v>16300000</v>
      </c>
      <c r="I1014" s="292">
        <v>16297537.199999999</v>
      </c>
      <c r="J1014" s="293">
        <v>99.984890797546015</v>
      </c>
      <c r="K1014" s="294">
        <v>99.984890797546015</v>
      </c>
    </row>
    <row r="1015" spans="1:11" ht="57" customHeight="1" x14ac:dyDescent="0.3">
      <c r="A1015" s="290" t="s">
        <v>361</v>
      </c>
      <c r="B1015" s="291" t="s">
        <v>255</v>
      </c>
      <c r="C1015" s="291" t="s">
        <v>1420</v>
      </c>
      <c r="D1015" s="291" t="s">
        <v>1364</v>
      </c>
      <c r="E1015" s="291" t="s">
        <v>1422</v>
      </c>
      <c r="F1015" s="291" t="s">
        <v>362</v>
      </c>
      <c r="G1015" s="292">
        <v>16300000</v>
      </c>
      <c r="H1015" s="292">
        <v>16300000</v>
      </c>
      <c r="I1015" s="292">
        <v>16297537.199999999</v>
      </c>
      <c r="J1015" s="293">
        <v>99.984890797546015</v>
      </c>
      <c r="K1015" s="294">
        <v>99.984890797546015</v>
      </c>
    </row>
    <row r="1016" spans="1:11" ht="23.25" customHeight="1" x14ac:dyDescent="0.3">
      <c r="A1016" s="290" t="s">
        <v>427</v>
      </c>
      <c r="B1016" s="291" t="s">
        <v>255</v>
      </c>
      <c r="C1016" s="291" t="s">
        <v>1420</v>
      </c>
      <c r="D1016" s="291" t="s">
        <v>1364</v>
      </c>
      <c r="E1016" s="291" t="s">
        <v>1422</v>
      </c>
      <c r="F1016" s="291" t="s">
        <v>428</v>
      </c>
      <c r="G1016" s="292">
        <v>16300000</v>
      </c>
      <c r="H1016" s="292">
        <v>16300000</v>
      </c>
      <c r="I1016" s="292">
        <v>16297537.199999999</v>
      </c>
      <c r="J1016" s="293">
        <v>99.984890797546015</v>
      </c>
      <c r="K1016" s="294">
        <v>99.984890797546015</v>
      </c>
    </row>
    <row r="1017" spans="1:11" ht="113.25" customHeight="1" x14ac:dyDescent="0.3">
      <c r="A1017" s="290" t="s">
        <v>1619</v>
      </c>
      <c r="B1017" s="291" t="s">
        <v>255</v>
      </c>
      <c r="C1017" s="291" t="s">
        <v>1420</v>
      </c>
      <c r="D1017" s="291" t="s">
        <v>1364</v>
      </c>
      <c r="E1017" s="291" t="s">
        <v>853</v>
      </c>
      <c r="F1017" s="291"/>
      <c r="G1017" s="292">
        <v>710304200</v>
      </c>
      <c r="H1017" s="292">
        <v>789713040</v>
      </c>
      <c r="I1017" s="292">
        <v>715325803.51999998</v>
      </c>
      <c r="J1017" s="293">
        <v>100.70696520166993</v>
      </c>
      <c r="K1017" s="294">
        <v>90.580472562539924</v>
      </c>
    </row>
    <row r="1018" spans="1:11" ht="57" customHeight="1" x14ac:dyDescent="0.3">
      <c r="A1018" s="290" t="s">
        <v>361</v>
      </c>
      <c r="B1018" s="291" t="s">
        <v>255</v>
      </c>
      <c r="C1018" s="291" t="s">
        <v>1420</v>
      </c>
      <c r="D1018" s="291" t="s">
        <v>1364</v>
      </c>
      <c r="E1018" s="291" t="s">
        <v>853</v>
      </c>
      <c r="F1018" s="291" t="s">
        <v>362</v>
      </c>
      <c r="G1018" s="292">
        <v>710304200</v>
      </c>
      <c r="H1018" s="292">
        <v>789713040</v>
      </c>
      <c r="I1018" s="292">
        <v>715325803.51999998</v>
      </c>
      <c r="J1018" s="293">
        <v>100.70696520166993</v>
      </c>
      <c r="K1018" s="294">
        <v>90.580472562539924</v>
      </c>
    </row>
    <row r="1019" spans="1:11" ht="23.25" customHeight="1" x14ac:dyDescent="0.3">
      <c r="A1019" s="290" t="s">
        <v>363</v>
      </c>
      <c r="B1019" s="291" t="s">
        <v>255</v>
      </c>
      <c r="C1019" s="291" t="s">
        <v>1420</v>
      </c>
      <c r="D1019" s="291" t="s">
        <v>1364</v>
      </c>
      <c r="E1019" s="291" t="s">
        <v>853</v>
      </c>
      <c r="F1019" s="291" t="s">
        <v>364</v>
      </c>
      <c r="G1019" s="292">
        <v>17943300</v>
      </c>
      <c r="H1019" s="292">
        <v>18446212</v>
      </c>
      <c r="I1019" s="292">
        <v>15423394.960000001</v>
      </c>
      <c r="J1019" s="293">
        <v>85.956289868641775</v>
      </c>
      <c r="K1019" s="294">
        <v>83.612803322438239</v>
      </c>
    </row>
    <row r="1020" spans="1:11" ht="23.25" customHeight="1" x14ac:dyDescent="0.3">
      <c r="A1020" s="290" t="s">
        <v>427</v>
      </c>
      <c r="B1020" s="291" t="s">
        <v>255</v>
      </c>
      <c r="C1020" s="291" t="s">
        <v>1420</v>
      </c>
      <c r="D1020" s="291" t="s">
        <v>1364</v>
      </c>
      <c r="E1020" s="291" t="s">
        <v>853</v>
      </c>
      <c r="F1020" s="291" t="s">
        <v>428</v>
      </c>
      <c r="G1020" s="292">
        <v>692360900</v>
      </c>
      <c r="H1020" s="292">
        <v>771266828</v>
      </c>
      <c r="I1020" s="292">
        <v>699902408.55999994</v>
      </c>
      <c r="J1020" s="293">
        <v>101.08924529966956</v>
      </c>
      <c r="K1020" s="294">
        <v>90.74711671120906</v>
      </c>
    </row>
    <row r="1021" spans="1:11" ht="409.6" customHeight="1" x14ac:dyDescent="0.3">
      <c r="A1021" s="290" t="s">
        <v>1624</v>
      </c>
      <c r="B1021" s="291" t="s">
        <v>255</v>
      </c>
      <c r="C1021" s="291" t="s">
        <v>1420</v>
      </c>
      <c r="D1021" s="291" t="s">
        <v>1364</v>
      </c>
      <c r="E1021" s="291" t="s">
        <v>854</v>
      </c>
      <c r="F1021" s="291"/>
      <c r="G1021" s="292">
        <v>74370000</v>
      </c>
      <c r="H1021" s="292">
        <v>77469000</v>
      </c>
      <c r="I1021" s="292">
        <v>73888522.510000005</v>
      </c>
      <c r="J1021" s="293">
        <v>99.352591784321646</v>
      </c>
      <c r="K1021" s="294">
        <v>95.378180317288212</v>
      </c>
    </row>
    <row r="1022" spans="1:11" ht="57" customHeight="1" x14ac:dyDescent="0.3">
      <c r="A1022" s="290" t="s">
        <v>361</v>
      </c>
      <c r="B1022" s="291" t="s">
        <v>255</v>
      </c>
      <c r="C1022" s="291" t="s">
        <v>1420</v>
      </c>
      <c r="D1022" s="291" t="s">
        <v>1364</v>
      </c>
      <c r="E1022" s="291" t="s">
        <v>854</v>
      </c>
      <c r="F1022" s="291" t="s">
        <v>362</v>
      </c>
      <c r="G1022" s="292">
        <v>74370000</v>
      </c>
      <c r="H1022" s="292">
        <v>77469000</v>
      </c>
      <c r="I1022" s="292">
        <v>73888522.510000005</v>
      </c>
      <c r="J1022" s="293">
        <v>99.352591784321646</v>
      </c>
      <c r="K1022" s="294">
        <v>95.378180317288212</v>
      </c>
    </row>
    <row r="1023" spans="1:11" ht="23.25" customHeight="1" x14ac:dyDescent="0.3">
      <c r="A1023" s="290" t="s">
        <v>363</v>
      </c>
      <c r="B1023" s="291" t="s">
        <v>255</v>
      </c>
      <c r="C1023" s="291" t="s">
        <v>1420</v>
      </c>
      <c r="D1023" s="291" t="s">
        <v>1364</v>
      </c>
      <c r="E1023" s="291" t="s">
        <v>854</v>
      </c>
      <c r="F1023" s="291" t="s">
        <v>364</v>
      </c>
      <c r="G1023" s="292">
        <v>1406000</v>
      </c>
      <c r="H1023" s="292">
        <v>1406000</v>
      </c>
      <c r="I1023" s="292">
        <v>1406000</v>
      </c>
      <c r="J1023" s="293">
        <v>100</v>
      </c>
      <c r="K1023" s="294">
        <v>100</v>
      </c>
    </row>
    <row r="1024" spans="1:11" ht="23.25" customHeight="1" x14ac:dyDescent="0.3">
      <c r="A1024" s="290" t="s">
        <v>427</v>
      </c>
      <c r="B1024" s="291" t="s">
        <v>255</v>
      </c>
      <c r="C1024" s="291" t="s">
        <v>1420</v>
      </c>
      <c r="D1024" s="291" t="s">
        <v>1364</v>
      </c>
      <c r="E1024" s="291" t="s">
        <v>854</v>
      </c>
      <c r="F1024" s="291" t="s">
        <v>428</v>
      </c>
      <c r="G1024" s="292">
        <v>72964000</v>
      </c>
      <c r="H1024" s="292">
        <v>76063000</v>
      </c>
      <c r="I1024" s="292">
        <v>72482522.510000005</v>
      </c>
      <c r="J1024" s="293">
        <v>99.340116372457658</v>
      </c>
      <c r="K1024" s="294">
        <v>95.292747472489907</v>
      </c>
    </row>
    <row r="1025" spans="1:11" ht="349.5" customHeight="1" x14ac:dyDescent="0.3">
      <c r="A1025" s="290" t="s">
        <v>1620</v>
      </c>
      <c r="B1025" s="291" t="s">
        <v>255</v>
      </c>
      <c r="C1025" s="291" t="s">
        <v>1420</v>
      </c>
      <c r="D1025" s="291" t="s">
        <v>1364</v>
      </c>
      <c r="E1025" s="291" t="s">
        <v>1621</v>
      </c>
      <c r="F1025" s="291"/>
      <c r="G1025" s="292">
        <v>1728869000</v>
      </c>
      <c r="H1025" s="292">
        <v>1856472000</v>
      </c>
      <c r="I1025" s="292">
        <v>1674388618.45</v>
      </c>
      <c r="J1025" s="293">
        <v>96.848784867448018</v>
      </c>
      <c r="K1025" s="294">
        <v>90.19196726101984</v>
      </c>
    </row>
    <row r="1026" spans="1:11" ht="57" customHeight="1" x14ac:dyDescent="0.3">
      <c r="A1026" s="290" t="s">
        <v>361</v>
      </c>
      <c r="B1026" s="291" t="s">
        <v>255</v>
      </c>
      <c r="C1026" s="291" t="s">
        <v>1420</v>
      </c>
      <c r="D1026" s="291" t="s">
        <v>1364</v>
      </c>
      <c r="E1026" s="291" t="s">
        <v>1621</v>
      </c>
      <c r="F1026" s="291" t="s">
        <v>362</v>
      </c>
      <c r="G1026" s="292">
        <v>1728869000</v>
      </c>
      <c r="H1026" s="292">
        <v>1856472000</v>
      </c>
      <c r="I1026" s="292">
        <v>1674388618.45</v>
      </c>
      <c r="J1026" s="293">
        <v>96.848784867448018</v>
      </c>
      <c r="K1026" s="294">
        <v>90.19196726101984</v>
      </c>
    </row>
    <row r="1027" spans="1:11" ht="23.25" customHeight="1" x14ac:dyDescent="0.3">
      <c r="A1027" s="290" t="s">
        <v>363</v>
      </c>
      <c r="B1027" s="291" t="s">
        <v>255</v>
      </c>
      <c r="C1027" s="291" t="s">
        <v>1420</v>
      </c>
      <c r="D1027" s="291" t="s">
        <v>1364</v>
      </c>
      <c r="E1027" s="291" t="s">
        <v>1621</v>
      </c>
      <c r="F1027" s="291" t="s">
        <v>364</v>
      </c>
      <c r="G1027" s="292">
        <v>89121000</v>
      </c>
      <c r="H1027" s="292">
        <v>109239000</v>
      </c>
      <c r="I1027" s="292">
        <v>85447015.840000004</v>
      </c>
      <c r="J1027" s="293">
        <v>95.877532612964401</v>
      </c>
      <c r="K1027" s="294">
        <v>78.220247201091183</v>
      </c>
    </row>
    <row r="1028" spans="1:11" ht="23.25" customHeight="1" x14ac:dyDescent="0.3">
      <c r="A1028" s="290" t="s">
        <v>427</v>
      </c>
      <c r="B1028" s="291" t="s">
        <v>255</v>
      </c>
      <c r="C1028" s="291" t="s">
        <v>1420</v>
      </c>
      <c r="D1028" s="291" t="s">
        <v>1364</v>
      </c>
      <c r="E1028" s="291" t="s">
        <v>1621</v>
      </c>
      <c r="F1028" s="291" t="s">
        <v>428</v>
      </c>
      <c r="G1028" s="292">
        <v>1639748000</v>
      </c>
      <c r="H1028" s="292">
        <v>1747233000</v>
      </c>
      <c r="I1028" s="292">
        <v>1588941602.6099999</v>
      </c>
      <c r="J1028" s="293">
        <v>96.901572839850985</v>
      </c>
      <c r="K1028" s="294">
        <v>90.940452853740737</v>
      </c>
    </row>
    <row r="1029" spans="1:11" ht="409.6" customHeight="1" x14ac:dyDescent="0.3">
      <c r="A1029" s="290" t="s">
        <v>1622</v>
      </c>
      <c r="B1029" s="291" t="s">
        <v>255</v>
      </c>
      <c r="C1029" s="291" t="s">
        <v>1420</v>
      </c>
      <c r="D1029" s="291" t="s">
        <v>1364</v>
      </c>
      <c r="E1029" s="291" t="s">
        <v>1623</v>
      </c>
      <c r="F1029" s="291"/>
      <c r="G1029" s="292">
        <v>18972000</v>
      </c>
      <c r="H1029" s="292">
        <v>20668000</v>
      </c>
      <c r="I1029" s="292">
        <v>19633255.5</v>
      </c>
      <c r="J1029" s="293">
        <v>103.48542852624919</v>
      </c>
      <c r="K1029" s="294">
        <v>94.993494774530674</v>
      </c>
    </row>
    <row r="1030" spans="1:11" ht="57" customHeight="1" x14ac:dyDescent="0.3">
      <c r="A1030" s="290" t="s">
        <v>361</v>
      </c>
      <c r="B1030" s="291" t="s">
        <v>255</v>
      </c>
      <c r="C1030" s="291" t="s">
        <v>1420</v>
      </c>
      <c r="D1030" s="291" t="s">
        <v>1364</v>
      </c>
      <c r="E1030" s="291" t="s">
        <v>1623</v>
      </c>
      <c r="F1030" s="291" t="s">
        <v>362</v>
      </c>
      <c r="G1030" s="292">
        <v>18972000</v>
      </c>
      <c r="H1030" s="292">
        <v>20668000</v>
      </c>
      <c r="I1030" s="292">
        <v>19633255.5</v>
      </c>
      <c r="J1030" s="293">
        <v>103.48542852624919</v>
      </c>
      <c r="K1030" s="294">
        <v>94.993494774530674</v>
      </c>
    </row>
    <row r="1031" spans="1:11" ht="102" customHeight="1" x14ac:dyDescent="0.3">
      <c r="A1031" s="290" t="s">
        <v>429</v>
      </c>
      <c r="B1031" s="291" t="s">
        <v>255</v>
      </c>
      <c r="C1031" s="291" t="s">
        <v>1420</v>
      </c>
      <c r="D1031" s="291" t="s">
        <v>1364</v>
      </c>
      <c r="E1031" s="291" t="s">
        <v>1623</v>
      </c>
      <c r="F1031" s="291" t="s">
        <v>430</v>
      </c>
      <c r="G1031" s="292">
        <v>18972000</v>
      </c>
      <c r="H1031" s="292">
        <v>20668000</v>
      </c>
      <c r="I1031" s="292">
        <v>19633255.5</v>
      </c>
      <c r="J1031" s="293">
        <v>103.48542852624919</v>
      </c>
      <c r="K1031" s="294">
        <v>94.993494774530674</v>
      </c>
    </row>
    <row r="1032" spans="1:11" ht="135.75" customHeight="1" x14ac:dyDescent="0.3">
      <c r="A1032" s="290" t="s">
        <v>944</v>
      </c>
      <c r="B1032" s="291" t="s">
        <v>255</v>
      </c>
      <c r="C1032" s="291" t="s">
        <v>1420</v>
      </c>
      <c r="D1032" s="291" t="s">
        <v>1364</v>
      </c>
      <c r="E1032" s="291" t="s">
        <v>945</v>
      </c>
      <c r="F1032" s="291"/>
      <c r="G1032" s="292">
        <v>246723188.21000001</v>
      </c>
      <c r="H1032" s="292">
        <v>244639642.81</v>
      </c>
      <c r="I1032" s="292">
        <v>223381236.84</v>
      </c>
      <c r="J1032" s="293">
        <v>90.53921459942697</v>
      </c>
      <c r="K1032" s="294">
        <v>91.310318423531058</v>
      </c>
    </row>
    <row r="1033" spans="1:11" ht="113.25" customHeight="1" x14ac:dyDescent="0.3">
      <c r="A1033" s="290" t="s">
        <v>435</v>
      </c>
      <c r="B1033" s="291" t="s">
        <v>255</v>
      </c>
      <c r="C1033" s="291" t="s">
        <v>1420</v>
      </c>
      <c r="D1033" s="291" t="s">
        <v>1364</v>
      </c>
      <c r="E1033" s="291" t="s">
        <v>855</v>
      </c>
      <c r="F1033" s="291"/>
      <c r="G1033" s="292">
        <v>168000</v>
      </c>
      <c r="H1033" s="292">
        <v>86000</v>
      </c>
      <c r="I1033" s="292">
        <v>86000</v>
      </c>
      <c r="J1033" s="293">
        <v>51.19047619047619</v>
      </c>
      <c r="K1033" s="294">
        <v>100</v>
      </c>
    </row>
    <row r="1034" spans="1:11" ht="23.25" customHeight="1" x14ac:dyDescent="0.3">
      <c r="A1034" s="290" t="s">
        <v>436</v>
      </c>
      <c r="B1034" s="291" t="s">
        <v>255</v>
      </c>
      <c r="C1034" s="291" t="s">
        <v>1420</v>
      </c>
      <c r="D1034" s="291" t="s">
        <v>1364</v>
      </c>
      <c r="E1034" s="291" t="s">
        <v>855</v>
      </c>
      <c r="F1034" s="291" t="s">
        <v>437</v>
      </c>
      <c r="G1034" s="292">
        <v>168000</v>
      </c>
      <c r="H1034" s="292">
        <v>86000</v>
      </c>
      <c r="I1034" s="292">
        <v>86000</v>
      </c>
      <c r="J1034" s="293">
        <v>51.19047619047619</v>
      </c>
      <c r="K1034" s="294">
        <v>100</v>
      </c>
    </row>
    <row r="1035" spans="1:11" ht="45.75" customHeight="1" x14ac:dyDescent="0.3">
      <c r="A1035" s="290" t="s">
        <v>438</v>
      </c>
      <c r="B1035" s="291" t="s">
        <v>255</v>
      </c>
      <c r="C1035" s="291" t="s">
        <v>1420</v>
      </c>
      <c r="D1035" s="291" t="s">
        <v>1364</v>
      </c>
      <c r="E1035" s="291" t="s">
        <v>855</v>
      </c>
      <c r="F1035" s="291" t="s">
        <v>439</v>
      </c>
      <c r="G1035" s="292">
        <v>168000</v>
      </c>
      <c r="H1035" s="292">
        <v>86000</v>
      </c>
      <c r="I1035" s="292">
        <v>86000</v>
      </c>
      <c r="J1035" s="293">
        <v>51.19047619047619</v>
      </c>
      <c r="K1035" s="294">
        <v>100</v>
      </c>
    </row>
    <row r="1036" spans="1:11" ht="102" customHeight="1" x14ac:dyDescent="0.3">
      <c r="A1036" s="290" t="s">
        <v>856</v>
      </c>
      <c r="B1036" s="291" t="s">
        <v>255</v>
      </c>
      <c r="C1036" s="291" t="s">
        <v>1420</v>
      </c>
      <c r="D1036" s="291" t="s">
        <v>1364</v>
      </c>
      <c r="E1036" s="291" t="s">
        <v>857</v>
      </c>
      <c r="F1036" s="291"/>
      <c r="G1036" s="292">
        <v>151232188.21000001</v>
      </c>
      <c r="H1036" s="292">
        <v>148027642.81</v>
      </c>
      <c r="I1036" s="292">
        <v>132105994.7</v>
      </c>
      <c r="J1036" s="293">
        <v>87.353093454257575</v>
      </c>
      <c r="K1036" s="294">
        <v>89.24413858941459</v>
      </c>
    </row>
    <row r="1037" spans="1:11" ht="57" customHeight="1" x14ac:dyDescent="0.3">
      <c r="A1037" s="290" t="s">
        <v>361</v>
      </c>
      <c r="B1037" s="291" t="s">
        <v>255</v>
      </c>
      <c r="C1037" s="291" t="s">
        <v>1420</v>
      </c>
      <c r="D1037" s="291" t="s">
        <v>1364</v>
      </c>
      <c r="E1037" s="291" t="s">
        <v>857</v>
      </c>
      <c r="F1037" s="291" t="s">
        <v>362</v>
      </c>
      <c r="G1037" s="292">
        <v>151232188.21000001</v>
      </c>
      <c r="H1037" s="292">
        <v>148027642.81</v>
      </c>
      <c r="I1037" s="292">
        <v>132105994.7</v>
      </c>
      <c r="J1037" s="293">
        <v>87.353093454257575</v>
      </c>
      <c r="K1037" s="294">
        <v>89.24413858941459</v>
      </c>
    </row>
    <row r="1038" spans="1:11" ht="23.25" customHeight="1" x14ac:dyDescent="0.3">
      <c r="A1038" s="290" t="s">
        <v>427</v>
      </c>
      <c r="B1038" s="291" t="s">
        <v>255</v>
      </c>
      <c r="C1038" s="291" t="s">
        <v>1420</v>
      </c>
      <c r="D1038" s="291" t="s">
        <v>1364</v>
      </c>
      <c r="E1038" s="291" t="s">
        <v>857</v>
      </c>
      <c r="F1038" s="291" t="s">
        <v>428</v>
      </c>
      <c r="G1038" s="292">
        <v>151232188.21000001</v>
      </c>
      <c r="H1038" s="292">
        <v>148027642.81</v>
      </c>
      <c r="I1038" s="292">
        <v>132105994.7</v>
      </c>
      <c r="J1038" s="293">
        <v>87.353093454257575</v>
      </c>
      <c r="K1038" s="294">
        <v>89.24413858941459</v>
      </c>
    </row>
    <row r="1039" spans="1:11" ht="90.75" customHeight="1" x14ac:dyDescent="0.3">
      <c r="A1039" s="290" t="s">
        <v>858</v>
      </c>
      <c r="B1039" s="291" t="s">
        <v>255</v>
      </c>
      <c r="C1039" s="291" t="s">
        <v>1420</v>
      </c>
      <c r="D1039" s="291" t="s">
        <v>1364</v>
      </c>
      <c r="E1039" s="291" t="s">
        <v>859</v>
      </c>
      <c r="F1039" s="291"/>
      <c r="G1039" s="292">
        <v>154000</v>
      </c>
      <c r="H1039" s="292">
        <v>52000</v>
      </c>
      <c r="I1039" s="292">
        <v>51740</v>
      </c>
      <c r="J1039" s="293">
        <v>33.597402597402599</v>
      </c>
      <c r="K1039" s="294">
        <v>99.5</v>
      </c>
    </row>
    <row r="1040" spans="1:11" ht="57" customHeight="1" x14ac:dyDescent="0.3">
      <c r="A1040" s="290" t="s">
        <v>361</v>
      </c>
      <c r="B1040" s="291" t="s">
        <v>255</v>
      </c>
      <c r="C1040" s="291" t="s">
        <v>1420</v>
      </c>
      <c r="D1040" s="291" t="s">
        <v>1364</v>
      </c>
      <c r="E1040" s="291" t="s">
        <v>859</v>
      </c>
      <c r="F1040" s="291" t="s">
        <v>362</v>
      </c>
      <c r="G1040" s="292">
        <v>154000</v>
      </c>
      <c r="H1040" s="292">
        <v>52000</v>
      </c>
      <c r="I1040" s="292">
        <v>51740</v>
      </c>
      <c r="J1040" s="293">
        <v>33.597402597402599</v>
      </c>
      <c r="K1040" s="294">
        <v>99.5</v>
      </c>
    </row>
    <row r="1041" spans="1:11" ht="23.25" customHeight="1" x14ac:dyDescent="0.3">
      <c r="A1041" s="290" t="s">
        <v>427</v>
      </c>
      <c r="B1041" s="291" t="s">
        <v>255</v>
      </c>
      <c r="C1041" s="291" t="s">
        <v>1420</v>
      </c>
      <c r="D1041" s="291" t="s">
        <v>1364</v>
      </c>
      <c r="E1041" s="291" t="s">
        <v>859</v>
      </c>
      <c r="F1041" s="291" t="s">
        <v>428</v>
      </c>
      <c r="G1041" s="292">
        <v>154000</v>
      </c>
      <c r="H1041" s="292">
        <v>52000</v>
      </c>
      <c r="I1041" s="292">
        <v>51740</v>
      </c>
      <c r="J1041" s="293">
        <v>33.597402597402599</v>
      </c>
      <c r="K1041" s="294">
        <v>99.5</v>
      </c>
    </row>
    <row r="1042" spans="1:11" ht="124.5" customHeight="1" x14ac:dyDescent="0.3">
      <c r="A1042" s="290" t="s">
        <v>1423</v>
      </c>
      <c r="B1042" s="291" t="s">
        <v>255</v>
      </c>
      <c r="C1042" s="291" t="s">
        <v>1420</v>
      </c>
      <c r="D1042" s="291" t="s">
        <v>1364</v>
      </c>
      <c r="E1042" s="291" t="s">
        <v>1424</v>
      </c>
      <c r="F1042" s="291"/>
      <c r="G1042" s="292">
        <v>95169000</v>
      </c>
      <c r="H1042" s="292">
        <v>96474000</v>
      </c>
      <c r="I1042" s="292">
        <v>91137502.140000001</v>
      </c>
      <c r="J1042" s="293">
        <v>95.763853923021145</v>
      </c>
      <c r="K1042" s="294">
        <v>94.468460041047337</v>
      </c>
    </row>
    <row r="1043" spans="1:11" ht="57" customHeight="1" x14ac:dyDescent="0.3">
      <c r="A1043" s="290" t="s">
        <v>361</v>
      </c>
      <c r="B1043" s="291" t="s">
        <v>255</v>
      </c>
      <c r="C1043" s="291" t="s">
        <v>1420</v>
      </c>
      <c r="D1043" s="291" t="s">
        <v>1364</v>
      </c>
      <c r="E1043" s="291" t="s">
        <v>1424</v>
      </c>
      <c r="F1043" s="291" t="s">
        <v>362</v>
      </c>
      <c r="G1043" s="292">
        <v>95169000</v>
      </c>
      <c r="H1043" s="292">
        <v>96474000</v>
      </c>
      <c r="I1043" s="292">
        <v>91137502.140000001</v>
      </c>
      <c r="J1043" s="293">
        <v>95.763853923021145</v>
      </c>
      <c r="K1043" s="294">
        <v>94.468460041047337</v>
      </c>
    </row>
    <row r="1044" spans="1:11" ht="23.25" customHeight="1" x14ac:dyDescent="0.3">
      <c r="A1044" s="290" t="s">
        <v>427</v>
      </c>
      <c r="B1044" s="291" t="s">
        <v>255</v>
      </c>
      <c r="C1044" s="291" t="s">
        <v>1420</v>
      </c>
      <c r="D1044" s="291" t="s">
        <v>1364</v>
      </c>
      <c r="E1044" s="291" t="s">
        <v>1424</v>
      </c>
      <c r="F1044" s="291" t="s">
        <v>428</v>
      </c>
      <c r="G1044" s="292">
        <v>95169000</v>
      </c>
      <c r="H1044" s="292">
        <v>96474000</v>
      </c>
      <c r="I1044" s="292">
        <v>91137502.140000001</v>
      </c>
      <c r="J1044" s="293">
        <v>95.763853923021145</v>
      </c>
      <c r="K1044" s="294">
        <v>94.468460041047337</v>
      </c>
    </row>
    <row r="1045" spans="1:11" ht="113.25" customHeight="1" x14ac:dyDescent="0.3">
      <c r="A1045" s="290" t="s">
        <v>1076</v>
      </c>
      <c r="B1045" s="291" t="s">
        <v>255</v>
      </c>
      <c r="C1045" s="291" t="s">
        <v>1420</v>
      </c>
      <c r="D1045" s="291" t="s">
        <v>1364</v>
      </c>
      <c r="E1045" s="291" t="s">
        <v>1077</v>
      </c>
      <c r="F1045" s="291"/>
      <c r="G1045" s="292">
        <v>0</v>
      </c>
      <c r="H1045" s="292">
        <v>9919200</v>
      </c>
      <c r="I1045" s="292">
        <v>9917191.1699999999</v>
      </c>
      <c r="J1045" s="293">
        <v>0</v>
      </c>
      <c r="K1045" s="294">
        <v>99.979748064360024</v>
      </c>
    </row>
    <row r="1046" spans="1:11" ht="113.25" customHeight="1" x14ac:dyDescent="0.3">
      <c r="A1046" s="290" t="s">
        <v>1619</v>
      </c>
      <c r="B1046" s="291" t="s">
        <v>255</v>
      </c>
      <c r="C1046" s="291" t="s">
        <v>1420</v>
      </c>
      <c r="D1046" s="291" t="s">
        <v>1364</v>
      </c>
      <c r="E1046" s="291" t="s">
        <v>860</v>
      </c>
      <c r="F1046" s="291"/>
      <c r="G1046" s="292">
        <v>0</v>
      </c>
      <c r="H1046" s="292">
        <v>9919200</v>
      </c>
      <c r="I1046" s="292">
        <v>9917191.1699999999</v>
      </c>
      <c r="J1046" s="293">
        <v>0</v>
      </c>
      <c r="K1046" s="294">
        <v>99.979748064360024</v>
      </c>
    </row>
    <row r="1047" spans="1:11" ht="57" customHeight="1" x14ac:dyDescent="0.3">
      <c r="A1047" s="290" t="s">
        <v>361</v>
      </c>
      <c r="B1047" s="291" t="s">
        <v>255</v>
      </c>
      <c r="C1047" s="291" t="s">
        <v>1420</v>
      </c>
      <c r="D1047" s="291" t="s">
        <v>1364</v>
      </c>
      <c r="E1047" s="291" t="s">
        <v>860</v>
      </c>
      <c r="F1047" s="291" t="s">
        <v>362</v>
      </c>
      <c r="G1047" s="292">
        <v>0</v>
      </c>
      <c r="H1047" s="292">
        <v>9919200</v>
      </c>
      <c r="I1047" s="292">
        <v>9917191.1699999999</v>
      </c>
      <c r="J1047" s="293">
        <v>0</v>
      </c>
      <c r="K1047" s="294">
        <v>99.979748064360024</v>
      </c>
    </row>
    <row r="1048" spans="1:11" ht="23.25" customHeight="1" x14ac:dyDescent="0.3">
      <c r="A1048" s="290" t="s">
        <v>427</v>
      </c>
      <c r="B1048" s="291" t="s">
        <v>255</v>
      </c>
      <c r="C1048" s="291" t="s">
        <v>1420</v>
      </c>
      <c r="D1048" s="291" t="s">
        <v>1364</v>
      </c>
      <c r="E1048" s="291" t="s">
        <v>860</v>
      </c>
      <c r="F1048" s="291" t="s">
        <v>428</v>
      </c>
      <c r="G1048" s="292">
        <v>0</v>
      </c>
      <c r="H1048" s="292">
        <v>9919200</v>
      </c>
      <c r="I1048" s="292">
        <v>9917191.1699999999</v>
      </c>
      <c r="J1048" s="293">
        <v>0</v>
      </c>
      <c r="K1048" s="294">
        <v>99.979748064360024</v>
      </c>
    </row>
    <row r="1049" spans="1:11" ht="79.5" customHeight="1" x14ac:dyDescent="0.3">
      <c r="A1049" s="290" t="s">
        <v>1625</v>
      </c>
      <c r="B1049" s="291" t="s">
        <v>255</v>
      </c>
      <c r="C1049" s="291" t="s">
        <v>1420</v>
      </c>
      <c r="D1049" s="291" t="s">
        <v>1364</v>
      </c>
      <c r="E1049" s="291" t="s">
        <v>1626</v>
      </c>
      <c r="F1049" s="291"/>
      <c r="G1049" s="292">
        <v>23110000</v>
      </c>
      <c r="H1049" s="292">
        <v>0</v>
      </c>
      <c r="I1049" s="292">
        <v>0</v>
      </c>
      <c r="J1049" s="293">
        <v>0</v>
      </c>
      <c r="K1049" s="294">
        <v>0</v>
      </c>
    </row>
    <row r="1050" spans="1:11" ht="57" customHeight="1" x14ac:dyDescent="0.3">
      <c r="A1050" s="290" t="s">
        <v>1633</v>
      </c>
      <c r="B1050" s="291" t="s">
        <v>255</v>
      </c>
      <c r="C1050" s="291" t="s">
        <v>1420</v>
      </c>
      <c r="D1050" s="291" t="s">
        <v>1364</v>
      </c>
      <c r="E1050" s="291" t="s">
        <v>1634</v>
      </c>
      <c r="F1050" s="291"/>
      <c r="G1050" s="292">
        <v>23110000</v>
      </c>
      <c r="H1050" s="292">
        <v>0</v>
      </c>
      <c r="I1050" s="292">
        <v>0</v>
      </c>
      <c r="J1050" s="293">
        <v>0</v>
      </c>
      <c r="K1050" s="294">
        <v>0</v>
      </c>
    </row>
    <row r="1051" spans="1:11" ht="57" customHeight="1" x14ac:dyDescent="0.3">
      <c r="A1051" s="290" t="s">
        <v>361</v>
      </c>
      <c r="B1051" s="291" t="s">
        <v>255</v>
      </c>
      <c r="C1051" s="291" t="s">
        <v>1420</v>
      </c>
      <c r="D1051" s="291" t="s">
        <v>1364</v>
      </c>
      <c r="E1051" s="291" t="s">
        <v>1634</v>
      </c>
      <c r="F1051" s="291" t="s">
        <v>362</v>
      </c>
      <c r="G1051" s="292">
        <v>23110000</v>
      </c>
      <c r="H1051" s="292">
        <v>0</v>
      </c>
      <c r="I1051" s="292">
        <v>0</v>
      </c>
      <c r="J1051" s="293">
        <v>0</v>
      </c>
      <c r="K1051" s="294">
        <v>0</v>
      </c>
    </row>
    <row r="1052" spans="1:11" ht="23.25" customHeight="1" x14ac:dyDescent="0.3">
      <c r="A1052" s="290" t="s">
        <v>427</v>
      </c>
      <c r="B1052" s="291" t="s">
        <v>255</v>
      </c>
      <c r="C1052" s="291" t="s">
        <v>1420</v>
      </c>
      <c r="D1052" s="291" t="s">
        <v>1364</v>
      </c>
      <c r="E1052" s="291" t="s">
        <v>1634</v>
      </c>
      <c r="F1052" s="291" t="s">
        <v>428</v>
      </c>
      <c r="G1052" s="292">
        <v>23110000</v>
      </c>
      <c r="H1052" s="292">
        <v>0</v>
      </c>
      <c r="I1052" s="292">
        <v>0</v>
      </c>
      <c r="J1052" s="293">
        <v>0</v>
      </c>
      <c r="K1052" s="294">
        <v>0</v>
      </c>
    </row>
    <row r="1053" spans="1:11" ht="23.25" customHeight="1" x14ac:dyDescent="0.3">
      <c r="A1053" s="290" t="s">
        <v>440</v>
      </c>
      <c r="B1053" s="291" t="s">
        <v>255</v>
      </c>
      <c r="C1053" s="291" t="s">
        <v>1420</v>
      </c>
      <c r="D1053" s="291" t="s">
        <v>1364</v>
      </c>
      <c r="E1053" s="291" t="s">
        <v>1078</v>
      </c>
      <c r="F1053" s="291"/>
      <c r="G1053" s="292">
        <v>0</v>
      </c>
      <c r="H1053" s="292">
        <v>7823900</v>
      </c>
      <c r="I1053" s="292">
        <v>7472404.4500000002</v>
      </c>
      <c r="J1053" s="293">
        <v>0</v>
      </c>
      <c r="K1053" s="294">
        <v>95.507412543616354</v>
      </c>
    </row>
    <row r="1054" spans="1:11" ht="102" customHeight="1" x14ac:dyDescent="0.3">
      <c r="A1054" s="290" t="s">
        <v>1425</v>
      </c>
      <c r="B1054" s="291" t="s">
        <v>255</v>
      </c>
      <c r="C1054" s="291" t="s">
        <v>1420</v>
      </c>
      <c r="D1054" s="291" t="s">
        <v>1364</v>
      </c>
      <c r="E1054" s="291" t="s">
        <v>1426</v>
      </c>
      <c r="F1054" s="291"/>
      <c r="G1054" s="292">
        <v>0</v>
      </c>
      <c r="H1054" s="292">
        <v>4823900</v>
      </c>
      <c r="I1054" s="292">
        <v>4623590.99</v>
      </c>
      <c r="J1054" s="293">
        <v>0</v>
      </c>
      <c r="K1054" s="294">
        <v>95.847571259769069</v>
      </c>
    </row>
    <row r="1055" spans="1:11" ht="45.75" customHeight="1" x14ac:dyDescent="0.3">
      <c r="A1055" s="290" t="s">
        <v>329</v>
      </c>
      <c r="B1055" s="291" t="s">
        <v>255</v>
      </c>
      <c r="C1055" s="291" t="s">
        <v>1420</v>
      </c>
      <c r="D1055" s="291" t="s">
        <v>1364</v>
      </c>
      <c r="E1055" s="291" t="s">
        <v>1426</v>
      </c>
      <c r="F1055" s="291" t="s">
        <v>330</v>
      </c>
      <c r="G1055" s="292">
        <v>0</v>
      </c>
      <c r="H1055" s="292">
        <v>4823900</v>
      </c>
      <c r="I1055" s="292">
        <v>4623590.99</v>
      </c>
      <c r="J1055" s="293">
        <v>0</v>
      </c>
      <c r="K1055" s="294">
        <v>95.847571259769069</v>
      </c>
    </row>
    <row r="1056" spans="1:11" ht="45.75" customHeight="1" x14ac:dyDescent="0.3">
      <c r="A1056" s="290" t="s">
        <v>331</v>
      </c>
      <c r="B1056" s="291" t="s">
        <v>255</v>
      </c>
      <c r="C1056" s="291" t="s">
        <v>1420</v>
      </c>
      <c r="D1056" s="291" t="s">
        <v>1364</v>
      </c>
      <c r="E1056" s="291" t="s">
        <v>1426</v>
      </c>
      <c r="F1056" s="291" t="s">
        <v>332</v>
      </c>
      <c r="G1056" s="292">
        <v>0</v>
      </c>
      <c r="H1056" s="292">
        <v>4823900</v>
      </c>
      <c r="I1056" s="292">
        <v>4623590.99</v>
      </c>
      <c r="J1056" s="293">
        <v>0</v>
      </c>
      <c r="K1056" s="294">
        <v>95.847571259769069</v>
      </c>
    </row>
    <row r="1057" spans="1:11" ht="45.75" customHeight="1" x14ac:dyDescent="0.3">
      <c r="A1057" s="290" t="s">
        <v>1427</v>
      </c>
      <c r="B1057" s="291" t="s">
        <v>255</v>
      </c>
      <c r="C1057" s="291" t="s">
        <v>1420</v>
      </c>
      <c r="D1057" s="291" t="s">
        <v>1364</v>
      </c>
      <c r="E1057" s="291" t="s">
        <v>1428</v>
      </c>
      <c r="F1057" s="291"/>
      <c r="G1057" s="292">
        <v>0</v>
      </c>
      <c r="H1057" s="292">
        <v>3000000</v>
      </c>
      <c r="I1057" s="292">
        <v>2848813.46</v>
      </c>
      <c r="J1057" s="293">
        <v>0</v>
      </c>
      <c r="K1057" s="294">
        <v>94.960448666666665</v>
      </c>
    </row>
    <row r="1058" spans="1:11" ht="57" customHeight="1" x14ac:dyDescent="0.3">
      <c r="A1058" s="290" t="s">
        <v>361</v>
      </c>
      <c r="B1058" s="291" t="s">
        <v>255</v>
      </c>
      <c r="C1058" s="291" t="s">
        <v>1420</v>
      </c>
      <c r="D1058" s="291" t="s">
        <v>1364</v>
      </c>
      <c r="E1058" s="291" t="s">
        <v>1428</v>
      </c>
      <c r="F1058" s="291" t="s">
        <v>362</v>
      </c>
      <c r="G1058" s="292">
        <v>0</v>
      </c>
      <c r="H1058" s="292">
        <v>3000000</v>
      </c>
      <c r="I1058" s="292">
        <v>2848813.46</v>
      </c>
      <c r="J1058" s="293">
        <v>0</v>
      </c>
      <c r="K1058" s="294">
        <v>94.960448666666665</v>
      </c>
    </row>
    <row r="1059" spans="1:11" ht="23.25" customHeight="1" x14ac:dyDescent="0.3">
      <c r="A1059" s="290" t="s">
        <v>427</v>
      </c>
      <c r="B1059" s="291" t="s">
        <v>255</v>
      </c>
      <c r="C1059" s="291" t="s">
        <v>1420</v>
      </c>
      <c r="D1059" s="291" t="s">
        <v>1364</v>
      </c>
      <c r="E1059" s="291" t="s">
        <v>1428</v>
      </c>
      <c r="F1059" s="291" t="s">
        <v>428</v>
      </c>
      <c r="G1059" s="292">
        <v>0</v>
      </c>
      <c r="H1059" s="292">
        <v>3000000</v>
      </c>
      <c r="I1059" s="292">
        <v>2848813.46</v>
      </c>
      <c r="J1059" s="293">
        <v>0</v>
      </c>
      <c r="K1059" s="294">
        <v>94.960448666666665</v>
      </c>
    </row>
    <row r="1060" spans="1:11" ht="34.5" customHeight="1" x14ac:dyDescent="0.3">
      <c r="A1060" s="290" t="s">
        <v>1091</v>
      </c>
      <c r="B1060" s="291" t="s">
        <v>255</v>
      </c>
      <c r="C1060" s="291" t="s">
        <v>1420</v>
      </c>
      <c r="D1060" s="291" t="s">
        <v>1364</v>
      </c>
      <c r="E1060" s="291" t="s">
        <v>1092</v>
      </c>
      <c r="F1060" s="291"/>
      <c r="G1060" s="292">
        <v>650000</v>
      </c>
      <c r="H1060" s="292">
        <v>1840000</v>
      </c>
      <c r="I1060" s="292">
        <v>1726034</v>
      </c>
      <c r="J1060" s="293">
        <v>265.54369230769231</v>
      </c>
      <c r="K1060" s="294">
        <v>93.806195652173912</v>
      </c>
    </row>
    <row r="1061" spans="1:11" ht="57" customHeight="1" x14ac:dyDescent="0.3">
      <c r="A1061" s="290" t="s">
        <v>344</v>
      </c>
      <c r="B1061" s="291" t="s">
        <v>255</v>
      </c>
      <c r="C1061" s="291" t="s">
        <v>1420</v>
      </c>
      <c r="D1061" s="291" t="s">
        <v>1364</v>
      </c>
      <c r="E1061" s="291" t="s">
        <v>1093</v>
      </c>
      <c r="F1061" s="291"/>
      <c r="G1061" s="292">
        <v>650000</v>
      </c>
      <c r="H1061" s="292">
        <v>1840000</v>
      </c>
      <c r="I1061" s="292">
        <v>1726034</v>
      </c>
      <c r="J1061" s="293">
        <v>265.54369230769231</v>
      </c>
      <c r="K1061" s="294">
        <v>93.806195652173912</v>
      </c>
    </row>
    <row r="1062" spans="1:11" ht="23.25" customHeight="1" x14ac:dyDescent="0.3">
      <c r="A1062" s="290" t="s">
        <v>1429</v>
      </c>
      <c r="B1062" s="291" t="s">
        <v>255</v>
      </c>
      <c r="C1062" s="291" t="s">
        <v>1420</v>
      </c>
      <c r="D1062" s="291" t="s">
        <v>1364</v>
      </c>
      <c r="E1062" s="291" t="s">
        <v>1430</v>
      </c>
      <c r="F1062" s="291"/>
      <c r="G1062" s="292">
        <v>650000</v>
      </c>
      <c r="H1062" s="292">
        <v>1840000</v>
      </c>
      <c r="I1062" s="292">
        <v>1726034</v>
      </c>
      <c r="J1062" s="293">
        <v>265.54369230769231</v>
      </c>
      <c r="K1062" s="294">
        <v>93.806195652173912</v>
      </c>
    </row>
    <row r="1063" spans="1:11" ht="57" customHeight="1" x14ac:dyDescent="0.3">
      <c r="A1063" s="290" t="s">
        <v>361</v>
      </c>
      <c r="B1063" s="291" t="s">
        <v>255</v>
      </c>
      <c r="C1063" s="291" t="s">
        <v>1420</v>
      </c>
      <c r="D1063" s="291" t="s">
        <v>1364</v>
      </c>
      <c r="E1063" s="291" t="s">
        <v>1430</v>
      </c>
      <c r="F1063" s="291" t="s">
        <v>362</v>
      </c>
      <c r="G1063" s="292">
        <v>650000</v>
      </c>
      <c r="H1063" s="292">
        <v>1840000</v>
      </c>
      <c r="I1063" s="292">
        <v>1726034</v>
      </c>
      <c r="J1063" s="293">
        <v>265.54369230769231</v>
      </c>
      <c r="K1063" s="294">
        <v>93.806195652173912</v>
      </c>
    </row>
    <row r="1064" spans="1:11" ht="23.25" customHeight="1" x14ac:dyDescent="0.3">
      <c r="A1064" s="290" t="s">
        <v>363</v>
      </c>
      <c r="B1064" s="291" t="s">
        <v>255</v>
      </c>
      <c r="C1064" s="291" t="s">
        <v>1420</v>
      </c>
      <c r="D1064" s="291" t="s">
        <v>1364</v>
      </c>
      <c r="E1064" s="291" t="s">
        <v>1430</v>
      </c>
      <c r="F1064" s="291" t="s">
        <v>364</v>
      </c>
      <c r="G1064" s="292">
        <v>0</v>
      </c>
      <c r="H1064" s="292">
        <v>13300</v>
      </c>
      <c r="I1064" s="292">
        <v>12654</v>
      </c>
      <c r="J1064" s="293">
        <v>0</v>
      </c>
      <c r="K1064" s="294">
        <v>95.142857142857139</v>
      </c>
    </row>
    <row r="1065" spans="1:11" ht="23.25" customHeight="1" x14ac:dyDescent="0.3">
      <c r="A1065" s="290" t="s">
        <v>427</v>
      </c>
      <c r="B1065" s="291" t="s">
        <v>255</v>
      </c>
      <c r="C1065" s="291" t="s">
        <v>1420</v>
      </c>
      <c r="D1065" s="291" t="s">
        <v>1364</v>
      </c>
      <c r="E1065" s="291" t="s">
        <v>1430</v>
      </c>
      <c r="F1065" s="291" t="s">
        <v>428</v>
      </c>
      <c r="G1065" s="292">
        <v>650000</v>
      </c>
      <c r="H1065" s="292">
        <v>1826700</v>
      </c>
      <c r="I1065" s="292">
        <v>1713380</v>
      </c>
      <c r="J1065" s="293">
        <v>263.59692307692308</v>
      </c>
      <c r="K1065" s="294">
        <v>93.796463568183057</v>
      </c>
    </row>
    <row r="1066" spans="1:11" ht="23.25" customHeight="1" x14ac:dyDescent="0.3">
      <c r="A1066" s="290" t="s">
        <v>443</v>
      </c>
      <c r="B1066" s="291" t="s">
        <v>255</v>
      </c>
      <c r="C1066" s="291" t="s">
        <v>1420</v>
      </c>
      <c r="D1066" s="291" t="s">
        <v>1365</v>
      </c>
      <c r="E1066" s="291"/>
      <c r="F1066" s="291"/>
      <c r="G1066" s="292">
        <v>174581000</v>
      </c>
      <c r="H1066" s="292">
        <v>172686120</v>
      </c>
      <c r="I1066" s="292">
        <v>139322907.91</v>
      </c>
      <c r="J1066" s="293">
        <v>79.804164204581255</v>
      </c>
      <c r="K1066" s="294">
        <v>80.679853082575477</v>
      </c>
    </row>
    <row r="1067" spans="1:11" ht="23.25" customHeight="1" x14ac:dyDescent="0.3">
      <c r="A1067" s="290" t="s">
        <v>943</v>
      </c>
      <c r="B1067" s="291" t="s">
        <v>255</v>
      </c>
      <c r="C1067" s="291" t="s">
        <v>1420</v>
      </c>
      <c r="D1067" s="291" t="s">
        <v>1365</v>
      </c>
      <c r="E1067" s="291" t="s">
        <v>458</v>
      </c>
      <c r="F1067" s="291"/>
      <c r="G1067" s="292">
        <v>174581000</v>
      </c>
      <c r="H1067" s="292">
        <v>172686120</v>
      </c>
      <c r="I1067" s="292">
        <v>139322907.91</v>
      </c>
      <c r="J1067" s="293">
        <v>79.804164204581255</v>
      </c>
      <c r="K1067" s="294">
        <v>80.679853082575477</v>
      </c>
    </row>
    <row r="1068" spans="1:11" ht="23.25" customHeight="1" x14ac:dyDescent="0.3">
      <c r="A1068" s="290" t="s">
        <v>432</v>
      </c>
      <c r="B1068" s="291" t="s">
        <v>255</v>
      </c>
      <c r="C1068" s="291" t="s">
        <v>1420</v>
      </c>
      <c r="D1068" s="291" t="s">
        <v>1365</v>
      </c>
      <c r="E1068" s="291" t="s">
        <v>459</v>
      </c>
      <c r="F1068" s="291"/>
      <c r="G1068" s="292">
        <v>53342000</v>
      </c>
      <c r="H1068" s="292">
        <v>53343000</v>
      </c>
      <c r="I1068" s="292">
        <v>31300242.02</v>
      </c>
      <c r="J1068" s="293">
        <v>58.678418544486519</v>
      </c>
      <c r="K1068" s="294">
        <v>58.677318523517606</v>
      </c>
    </row>
    <row r="1069" spans="1:11" ht="57" customHeight="1" x14ac:dyDescent="0.3">
      <c r="A1069" s="290" t="s">
        <v>1075</v>
      </c>
      <c r="B1069" s="291" t="s">
        <v>255</v>
      </c>
      <c r="C1069" s="291" t="s">
        <v>1420</v>
      </c>
      <c r="D1069" s="291" t="s">
        <v>1365</v>
      </c>
      <c r="E1069" s="291" t="s">
        <v>460</v>
      </c>
      <c r="F1069" s="291"/>
      <c r="G1069" s="292">
        <v>53342000</v>
      </c>
      <c r="H1069" s="292">
        <v>53343000</v>
      </c>
      <c r="I1069" s="292">
        <v>31300242.02</v>
      </c>
      <c r="J1069" s="293">
        <v>58.678418544486519</v>
      </c>
      <c r="K1069" s="294">
        <v>58.677318523517606</v>
      </c>
    </row>
    <row r="1070" spans="1:11" ht="349.5" customHeight="1" x14ac:dyDescent="0.3">
      <c r="A1070" s="290" t="s">
        <v>1620</v>
      </c>
      <c r="B1070" s="291" t="s">
        <v>255</v>
      </c>
      <c r="C1070" s="291" t="s">
        <v>1420</v>
      </c>
      <c r="D1070" s="291" t="s">
        <v>1365</v>
      </c>
      <c r="E1070" s="291" t="s">
        <v>1621</v>
      </c>
      <c r="F1070" s="291"/>
      <c r="G1070" s="292">
        <v>53342000</v>
      </c>
      <c r="H1070" s="292">
        <v>53343000</v>
      </c>
      <c r="I1070" s="292">
        <v>31300242.02</v>
      </c>
      <c r="J1070" s="293">
        <v>58.678418544486519</v>
      </c>
      <c r="K1070" s="294">
        <v>58.677318523517606</v>
      </c>
    </row>
    <row r="1071" spans="1:11" ht="57" customHeight="1" x14ac:dyDescent="0.3">
      <c r="A1071" s="290" t="s">
        <v>361</v>
      </c>
      <c r="B1071" s="291" t="s">
        <v>255</v>
      </c>
      <c r="C1071" s="291" t="s">
        <v>1420</v>
      </c>
      <c r="D1071" s="291" t="s">
        <v>1365</v>
      </c>
      <c r="E1071" s="291" t="s">
        <v>1621</v>
      </c>
      <c r="F1071" s="291" t="s">
        <v>362</v>
      </c>
      <c r="G1071" s="292">
        <v>53342000</v>
      </c>
      <c r="H1071" s="292">
        <v>53343000</v>
      </c>
      <c r="I1071" s="292">
        <v>31300242.02</v>
      </c>
      <c r="J1071" s="293">
        <v>58.678418544486519</v>
      </c>
      <c r="K1071" s="294">
        <v>58.677318523517606</v>
      </c>
    </row>
    <row r="1072" spans="1:11" ht="23.25" customHeight="1" x14ac:dyDescent="0.3">
      <c r="A1072" s="290" t="s">
        <v>427</v>
      </c>
      <c r="B1072" s="291" t="s">
        <v>255</v>
      </c>
      <c r="C1072" s="291" t="s">
        <v>1420</v>
      </c>
      <c r="D1072" s="291" t="s">
        <v>1365</v>
      </c>
      <c r="E1072" s="291" t="s">
        <v>1621</v>
      </c>
      <c r="F1072" s="291" t="s">
        <v>428</v>
      </c>
      <c r="G1072" s="292">
        <v>53342000</v>
      </c>
      <c r="H1072" s="292">
        <v>53343000</v>
      </c>
      <c r="I1072" s="292">
        <v>31300242.02</v>
      </c>
      <c r="J1072" s="293">
        <v>58.678418544486519</v>
      </c>
      <c r="K1072" s="294">
        <v>58.677318523517606</v>
      </c>
    </row>
    <row r="1073" spans="1:11" ht="57" customHeight="1" x14ac:dyDescent="0.3">
      <c r="A1073" s="290" t="s">
        <v>441</v>
      </c>
      <c r="B1073" s="291" t="s">
        <v>255</v>
      </c>
      <c r="C1073" s="291" t="s">
        <v>1420</v>
      </c>
      <c r="D1073" s="291" t="s">
        <v>1365</v>
      </c>
      <c r="E1073" s="291" t="s">
        <v>470</v>
      </c>
      <c r="F1073" s="291"/>
      <c r="G1073" s="292">
        <v>121239000</v>
      </c>
      <c r="H1073" s="292">
        <v>119343120</v>
      </c>
      <c r="I1073" s="292">
        <v>108022665.89</v>
      </c>
      <c r="J1073" s="293">
        <v>89.098941668934913</v>
      </c>
      <c r="K1073" s="294">
        <v>90.51436386948825</v>
      </c>
    </row>
    <row r="1074" spans="1:11" ht="68.25" customHeight="1" x14ac:dyDescent="0.3">
      <c r="A1074" s="290" t="s">
        <v>1087</v>
      </c>
      <c r="B1074" s="291" t="s">
        <v>255</v>
      </c>
      <c r="C1074" s="291" t="s">
        <v>1420</v>
      </c>
      <c r="D1074" s="291" t="s">
        <v>1365</v>
      </c>
      <c r="E1074" s="291" t="s">
        <v>1088</v>
      </c>
      <c r="F1074" s="291"/>
      <c r="G1074" s="292">
        <v>33626000</v>
      </c>
      <c r="H1074" s="292">
        <v>40610150</v>
      </c>
      <c r="I1074" s="292">
        <v>37110071.890000001</v>
      </c>
      <c r="J1074" s="293">
        <v>110.36124394813538</v>
      </c>
      <c r="K1074" s="294">
        <v>91.381272637505646</v>
      </c>
    </row>
    <row r="1075" spans="1:11" ht="68.25" customHeight="1" x14ac:dyDescent="0.3">
      <c r="A1075" s="290" t="s">
        <v>865</v>
      </c>
      <c r="B1075" s="291" t="s">
        <v>255</v>
      </c>
      <c r="C1075" s="291" t="s">
        <v>1420</v>
      </c>
      <c r="D1075" s="291" t="s">
        <v>1365</v>
      </c>
      <c r="E1075" s="291" t="s">
        <v>866</v>
      </c>
      <c r="F1075" s="291"/>
      <c r="G1075" s="292">
        <v>33626000</v>
      </c>
      <c r="H1075" s="292">
        <v>40610150</v>
      </c>
      <c r="I1075" s="292">
        <v>37110071.890000001</v>
      </c>
      <c r="J1075" s="293">
        <v>110.36124394813538</v>
      </c>
      <c r="K1075" s="294">
        <v>91.381272637505646</v>
      </c>
    </row>
    <row r="1076" spans="1:11" ht="57" customHeight="1" x14ac:dyDescent="0.3">
      <c r="A1076" s="290" t="s">
        <v>361</v>
      </c>
      <c r="B1076" s="291" t="s">
        <v>255</v>
      </c>
      <c r="C1076" s="291" t="s">
        <v>1420</v>
      </c>
      <c r="D1076" s="291" t="s">
        <v>1365</v>
      </c>
      <c r="E1076" s="291" t="s">
        <v>866</v>
      </c>
      <c r="F1076" s="291" t="s">
        <v>362</v>
      </c>
      <c r="G1076" s="292">
        <v>33626000</v>
      </c>
      <c r="H1076" s="292">
        <v>40610150</v>
      </c>
      <c r="I1076" s="292">
        <v>37110071.890000001</v>
      </c>
      <c r="J1076" s="293">
        <v>110.36124394813538</v>
      </c>
      <c r="K1076" s="294">
        <v>91.381272637505646</v>
      </c>
    </row>
    <row r="1077" spans="1:11" ht="23.25" customHeight="1" x14ac:dyDescent="0.3">
      <c r="A1077" s="290" t="s">
        <v>363</v>
      </c>
      <c r="B1077" s="291" t="s">
        <v>255</v>
      </c>
      <c r="C1077" s="291" t="s">
        <v>1420</v>
      </c>
      <c r="D1077" s="291" t="s">
        <v>1365</v>
      </c>
      <c r="E1077" s="291" t="s">
        <v>866</v>
      </c>
      <c r="F1077" s="291" t="s">
        <v>364</v>
      </c>
      <c r="G1077" s="292">
        <v>25825300</v>
      </c>
      <c r="H1077" s="292">
        <v>35552528.729999997</v>
      </c>
      <c r="I1077" s="292">
        <v>32931750.620000001</v>
      </c>
      <c r="J1077" s="293">
        <v>127.51739813283874</v>
      </c>
      <c r="K1077" s="294">
        <v>92.628434028129973</v>
      </c>
    </row>
    <row r="1078" spans="1:11" ht="23.25" customHeight="1" x14ac:dyDescent="0.3">
      <c r="A1078" s="290" t="s">
        <v>427</v>
      </c>
      <c r="B1078" s="291" t="s">
        <v>255</v>
      </c>
      <c r="C1078" s="291" t="s">
        <v>1420</v>
      </c>
      <c r="D1078" s="291" t="s">
        <v>1365</v>
      </c>
      <c r="E1078" s="291" t="s">
        <v>866</v>
      </c>
      <c r="F1078" s="291" t="s">
        <v>428</v>
      </c>
      <c r="G1078" s="292">
        <v>7800700</v>
      </c>
      <c r="H1078" s="292">
        <v>5057621.2699999996</v>
      </c>
      <c r="I1078" s="292">
        <v>4178321.27</v>
      </c>
      <c r="J1078" s="293">
        <v>53.563414437165889</v>
      </c>
      <c r="K1078" s="294">
        <v>82.614356570831177</v>
      </c>
    </row>
    <row r="1079" spans="1:11" ht="124.5" customHeight="1" x14ac:dyDescent="0.3">
      <c r="A1079" s="290" t="s">
        <v>1642</v>
      </c>
      <c r="B1079" s="291" t="s">
        <v>255</v>
      </c>
      <c r="C1079" s="291" t="s">
        <v>1420</v>
      </c>
      <c r="D1079" s="291" t="s">
        <v>1365</v>
      </c>
      <c r="E1079" s="291" t="s">
        <v>1643</v>
      </c>
      <c r="F1079" s="291"/>
      <c r="G1079" s="292">
        <v>0</v>
      </c>
      <c r="H1079" s="292">
        <v>4083000</v>
      </c>
      <c r="I1079" s="292">
        <v>1905275.03</v>
      </c>
      <c r="J1079" s="293">
        <v>0</v>
      </c>
      <c r="K1079" s="294">
        <v>46.663605927014451</v>
      </c>
    </row>
    <row r="1080" spans="1:11" ht="45.75" customHeight="1" x14ac:dyDescent="0.3">
      <c r="A1080" s="290" t="s">
        <v>1644</v>
      </c>
      <c r="B1080" s="291" t="s">
        <v>255</v>
      </c>
      <c r="C1080" s="291" t="s">
        <v>1420</v>
      </c>
      <c r="D1080" s="291" t="s">
        <v>1365</v>
      </c>
      <c r="E1080" s="291" t="s">
        <v>1645</v>
      </c>
      <c r="F1080" s="291"/>
      <c r="G1080" s="292">
        <v>0</v>
      </c>
      <c r="H1080" s="292">
        <v>119000</v>
      </c>
      <c r="I1080" s="292">
        <v>50225</v>
      </c>
      <c r="J1080" s="293">
        <v>0</v>
      </c>
      <c r="K1080" s="294">
        <v>42.205882352941174</v>
      </c>
    </row>
    <row r="1081" spans="1:11" ht="57" customHeight="1" x14ac:dyDescent="0.3">
      <c r="A1081" s="290" t="s">
        <v>361</v>
      </c>
      <c r="B1081" s="291" t="s">
        <v>255</v>
      </c>
      <c r="C1081" s="291" t="s">
        <v>1420</v>
      </c>
      <c r="D1081" s="291" t="s">
        <v>1365</v>
      </c>
      <c r="E1081" s="291" t="s">
        <v>1645</v>
      </c>
      <c r="F1081" s="291" t="s">
        <v>362</v>
      </c>
      <c r="G1081" s="292">
        <v>0</v>
      </c>
      <c r="H1081" s="292">
        <v>119000</v>
      </c>
      <c r="I1081" s="292">
        <v>50225</v>
      </c>
      <c r="J1081" s="293">
        <v>0</v>
      </c>
      <c r="K1081" s="294">
        <v>42.205882352941174</v>
      </c>
    </row>
    <row r="1082" spans="1:11" ht="23.25" customHeight="1" x14ac:dyDescent="0.3">
      <c r="A1082" s="290" t="s">
        <v>427</v>
      </c>
      <c r="B1082" s="291" t="s">
        <v>255</v>
      </c>
      <c r="C1082" s="291" t="s">
        <v>1420</v>
      </c>
      <c r="D1082" s="291" t="s">
        <v>1365</v>
      </c>
      <c r="E1082" s="291" t="s">
        <v>1645</v>
      </c>
      <c r="F1082" s="291" t="s">
        <v>428</v>
      </c>
      <c r="G1082" s="292">
        <v>0</v>
      </c>
      <c r="H1082" s="292">
        <v>119000</v>
      </c>
      <c r="I1082" s="292">
        <v>50225</v>
      </c>
      <c r="J1082" s="293">
        <v>0</v>
      </c>
      <c r="K1082" s="294">
        <v>42.205882352941174</v>
      </c>
    </row>
    <row r="1083" spans="1:11" ht="79.5" customHeight="1" x14ac:dyDescent="0.3">
      <c r="A1083" s="290" t="s">
        <v>1640</v>
      </c>
      <c r="B1083" s="291" t="s">
        <v>255</v>
      </c>
      <c r="C1083" s="291" t="s">
        <v>1420</v>
      </c>
      <c r="D1083" s="291" t="s">
        <v>1365</v>
      </c>
      <c r="E1083" s="291" t="s">
        <v>1646</v>
      </c>
      <c r="F1083" s="291"/>
      <c r="G1083" s="292">
        <v>0</v>
      </c>
      <c r="H1083" s="292">
        <v>3964000</v>
      </c>
      <c r="I1083" s="292">
        <v>1855050.03</v>
      </c>
      <c r="J1083" s="293">
        <v>0</v>
      </c>
      <c r="K1083" s="294">
        <v>46.797427598385468</v>
      </c>
    </row>
    <row r="1084" spans="1:11" ht="57" customHeight="1" x14ac:dyDescent="0.3">
      <c r="A1084" s="290" t="s">
        <v>361</v>
      </c>
      <c r="B1084" s="291" t="s">
        <v>255</v>
      </c>
      <c r="C1084" s="291" t="s">
        <v>1420</v>
      </c>
      <c r="D1084" s="291" t="s">
        <v>1365</v>
      </c>
      <c r="E1084" s="291" t="s">
        <v>1646</v>
      </c>
      <c r="F1084" s="291" t="s">
        <v>362</v>
      </c>
      <c r="G1084" s="292">
        <v>0</v>
      </c>
      <c r="H1084" s="292">
        <v>3964000</v>
      </c>
      <c r="I1084" s="292">
        <v>1855050.03</v>
      </c>
      <c r="J1084" s="293">
        <v>0</v>
      </c>
      <c r="K1084" s="294">
        <v>46.797427598385468</v>
      </c>
    </row>
    <row r="1085" spans="1:11" ht="23.25" customHeight="1" x14ac:dyDescent="0.3">
      <c r="A1085" s="290" t="s">
        <v>363</v>
      </c>
      <c r="B1085" s="291" t="s">
        <v>255</v>
      </c>
      <c r="C1085" s="291" t="s">
        <v>1420</v>
      </c>
      <c r="D1085" s="291" t="s">
        <v>1365</v>
      </c>
      <c r="E1085" s="291" t="s">
        <v>1646</v>
      </c>
      <c r="F1085" s="291" t="s">
        <v>364</v>
      </c>
      <c r="G1085" s="292">
        <v>0</v>
      </c>
      <c r="H1085" s="292">
        <v>3839382.64</v>
      </c>
      <c r="I1085" s="292">
        <v>1730432.67</v>
      </c>
      <c r="J1085" s="293">
        <v>0</v>
      </c>
      <c r="K1085" s="294">
        <v>45.070596818659361</v>
      </c>
    </row>
    <row r="1086" spans="1:11" ht="23.25" customHeight="1" x14ac:dyDescent="0.3">
      <c r="A1086" s="290" t="s">
        <v>427</v>
      </c>
      <c r="B1086" s="291" t="s">
        <v>255</v>
      </c>
      <c r="C1086" s="291" t="s">
        <v>1420</v>
      </c>
      <c r="D1086" s="291" t="s">
        <v>1365</v>
      </c>
      <c r="E1086" s="291" t="s">
        <v>1646</v>
      </c>
      <c r="F1086" s="291" t="s">
        <v>428</v>
      </c>
      <c r="G1086" s="292">
        <v>0</v>
      </c>
      <c r="H1086" s="292">
        <v>124617.36</v>
      </c>
      <c r="I1086" s="292">
        <v>124617.36</v>
      </c>
      <c r="J1086" s="293">
        <v>0</v>
      </c>
      <c r="K1086" s="294">
        <v>100</v>
      </c>
    </row>
    <row r="1087" spans="1:11" ht="79.5" customHeight="1" x14ac:dyDescent="0.3">
      <c r="A1087" s="290" t="s">
        <v>1089</v>
      </c>
      <c r="B1087" s="291" t="s">
        <v>255</v>
      </c>
      <c r="C1087" s="291" t="s">
        <v>1420</v>
      </c>
      <c r="D1087" s="291" t="s">
        <v>1365</v>
      </c>
      <c r="E1087" s="291" t="s">
        <v>1090</v>
      </c>
      <c r="F1087" s="291"/>
      <c r="G1087" s="292">
        <v>87613000</v>
      </c>
      <c r="H1087" s="292">
        <v>74649970</v>
      </c>
      <c r="I1087" s="292">
        <v>69007318.969999999</v>
      </c>
      <c r="J1087" s="293">
        <v>78.763789586020337</v>
      </c>
      <c r="K1087" s="294">
        <v>92.441187812935482</v>
      </c>
    </row>
    <row r="1088" spans="1:11" ht="68.25" customHeight="1" x14ac:dyDescent="0.3">
      <c r="A1088" s="290" t="s">
        <v>867</v>
      </c>
      <c r="B1088" s="291" t="s">
        <v>255</v>
      </c>
      <c r="C1088" s="291" t="s">
        <v>1420</v>
      </c>
      <c r="D1088" s="291" t="s">
        <v>1365</v>
      </c>
      <c r="E1088" s="291" t="s">
        <v>868</v>
      </c>
      <c r="F1088" s="291"/>
      <c r="G1088" s="292">
        <v>87613000</v>
      </c>
      <c r="H1088" s="292">
        <v>74649970</v>
      </c>
      <c r="I1088" s="292">
        <v>69007318.969999999</v>
      </c>
      <c r="J1088" s="293">
        <v>78.763789586020337</v>
      </c>
      <c r="K1088" s="294">
        <v>92.441187812935482</v>
      </c>
    </row>
    <row r="1089" spans="1:11" ht="57" customHeight="1" x14ac:dyDescent="0.3">
      <c r="A1089" s="290" t="s">
        <v>361</v>
      </c>
      <c r="B1089" s="291" t="s">
        <v>255</v>
      </c>
      <c r="C1089" s="291" t="s">
        <v>1420</v>
      </c>
      <c r="D1089" s="291" t="s">
        <v>1365</v>
      </c>
      <c r="E1089" s="291" t="s">
        <v>868</v>
      </c>
      <c r="F1089" s="291" t="s">
        <v>362</v>
      </c>
      <c r="G1089" s="292">
        <v>87462700</v>
      </c>
      <c r="H1089" s="292">
        <v>74499220</v>
      </c>
      <c r="I1089" s="292">
        <v>69007318.969999999</v>
      </c>
      <c r="J1089" s="293">
        <v>78.899140970951038</v>
      </c>
      <c r="K1089" s="294">
        <v>92.628243584295248</v>
      </c>
    </row>
    <row r="1090" spans="1:11" ht="23.25" customHeight="1" x14ac:dyDescent="0.3">
      <c r="A1090" s="290" t="s">
        <v>363</v>
      </c>
      <c r="B1090" s="291" t="s">
        <v>255</v>
      </c>
      <c r="C1090" s="291" t="s">
        <v>1420</v>
      </c>
      <c r="D1090" s="291" t="s">
        <v>1365</v>
      </c>
      <c r="E1090" s="291" t="s">
        <v>868</v>
      </c>
      <c r="F1090" s="291" t="s">
        <v>364</v>
      </c>
      <c r="G1090" s="292">
        <v>52909400</v>
      </c>
      <c r="H1090" s="292">
        <v>59173613.219999999</v>
      </c>
      <c r="I1090" s="292">
        <v>53983212.189999998</v>
      </c>
      <c r="J1090" s="293">
        <v>102.02953008350121</v>
      </c>
      <c r="K1090" s="294">
        <v>91.228521045854094</v>
      </c>
    </row>
    <row r="1091" spans="1:11" ht="23.25" customHeight="1" x14ac:dyDescent="0.3">
      <c r="A1091" s="290" t="s">
        <v>427</v>
      </c>
      <c r="B1091" s="291" t="s">
        <v>255</v>
      </c>
      <c r="C1091" s="291" t="s">
        <v>1420</v>
      </c>
      <c r="D1091" s="291" t="s">
        <v>1365</v>
      </c>
      <c r="E1091" s="291" t="s">
        <v>868</v>
      </c>
      <c r="F1091" s="291" t="s">
        <v>428</v>
      </c>
      <c r="G1091" s="292">
        <v>34403000</v>
      </c>
      <c r="H1091" s="292">
        <v>15174856.779999999</v>
      </c>
      <c r="I1091" s="292">
        <v>15024106.779999999</v>
      </c>
      <c r="J1091" s="293">
        <v>43.670920501119085</v>
      </c>
      <c r="K1091" s="294">
        <v>99.006580410045885</v>
      </c>
    </row>
    <row r="1092" spans="1:11" ht="102" customHeight="1" x14ac:dyDescent="0.3">
      <c r="A1092" s="290" t="s">
        <v>429</v>
      </c>
      <c r="B1092" s="291" t="s">
        <v>255</v>
      </c>
      <c r="C1092" s="291" t="s">
        <v>1420</v>
      </c>
      <c r="D1092" s="291" t="s">
        <v>1365</v>
      </c>
      <c r="E1092" s="291" t="s">
        <v>868</v>
      </c>
      <c r="F1092" s="291" t="s">
        <v>430</v>
      </c>
      <c r="G1092" s="292">
        <v>150300</v>
      </c>
      <c r="H1092" s="292">
        <v>150750</v>
      </c>
      <c r="I1092" s="292">
        <v>0</v>
      </c>
      <c r="J1092" s="293">
        <v>0</v>
      </c>
      <c r="K1092" s="294">
        <v>0</v>
      </c>
    </row>
    <row r="1093" spans="1:11" ht="23.25" customHeight="1" x14ac:dyDescent="0.3">
      <c r="A1093" s="290" t="s">
        <v>333</v>
      </c>
      <c r="B1093" s="291" t="s">
        <v>255</v>
      </c>
      <c r="C1093" s="291" t="s">
        <v>1420</v>
      </c>
      <c r="D1093" s="291" t="s">
        <v>1365</v>
      </c>
      <c r="E1093" s="291" t="s">
        <v>868</v>
      </c>
      <c r="F1093" s="291" t="s">
        <v>334</v>
      </c>
      <c r="G1093" s="292">
        <v>150300</v>
      </c>
      <c r="H1093" s="292">
        <v>150750</v>
      </c>
      <c r="I1093" s="292">
        <v>0</v>
      </c>
      <c r="J1093" s="293">
        <v>0</v>
      </c>
      <c r="K1093" s="294">
        <v>0</v>
      </c>
    </row>
    <row r="1094" spans="1:11" ht="102" customHeight="1" x14ac:dyDescent="0.3">
      <c r="A1094" s="290" t="s">
        <v>360</v>
      </c>
      <c r="B1094" s="291" t="s">
        <v>255</v>
      </c>
      <c r="C1094" s="291" t="s">
        <v>1420</v>
      </c>
      <c r="D1094" s="291" t="s">
        <v>1365</v>
      </c>
      <c r="E1094" s="291" t="s">
        <v>868</v>
      </c>
      <c r="F1094" s="291" t="s">
        <v>317</v>
      </c>
      <c r="G1094" s="292">
        <v>150300</v>
      </c>
      <c r="H1094" s="292">
        <v>150750</v>
      </c>
      <c r="I1094" s="292">
        <v>0</v>
      </c>
      <c r="J1094" s="293">
        <v>0</v>
      </c>
      <c r="K1094" s="294">
        <v>0</v>
      </c>
    </row>
    <row r="1095" spans="1:11" ht="23.25" customHeight="1" x14ac:dyDescent="0.3">
      <c r="A1095" s="290" t="s">
        <v>452</v>
      </c>
      <c r="B1095" s="291" t="s">
        <v>255</v>
      </c>
      <c r="C1095" s="291" t="s">
        <v>1420</v>
      </c>
      <c r="D1095" s="291" t="s">
        <v>1378</v>
      </c>
      <c r="E1095" s="291"/>
      <c r="F1095" s="291"/>
      <c r="G1095" s="292">
        <v>127868432.25</v>
      </c>
      <c r="H1095" s="292">
        <v>117161376</v>
      </c>
      <c r="I1095" s="292">
        <v>115865127.78</v>
      </c>
      <c r="J1095" s="293">
        <v>90.612769501598393</v>
      </c>
      <c r="K1095" s="294">
        <v>98.893621546404503</v>
      </c>
    </row>
    <row r="1096" spans="1:11" ht="23.25" customHeight="1" x14ac:dyDescent="0.3">
      <c r="A1096" s="290" t="s">
        <v>943</v>
      </c>
      <c r="B1096" s="291" t="s">
        <v>255</v>
      </c>
      <c r="C1096" s="291" t="s">
        <v>1420</v>
      </c>
      <c r="D1096" s="291" t="s">
        <v>1378</v>
      </c>
      <c r="E1096" s="291" t="s">
        <v>458</v>
      </c>
      <c r="F1096" s="291"/>
      <c r="G1096" s="292">
        <v>70414600</v>
      </c>
      <c r="H1096" s="292">
        <v>67938630</v>
      </c>
      <c r="I1096" s="292">
        <v>66767160.640000001</v>
      </c>
      <c r="J1096" s="293">
        <v>94.820052432308074</v>
      </c>
      <c r="K1096" s="294">
        <v>98.275694755693493</v>
      </c>
    </row>
    <row r="1097" spans="1:11" ht="23.25" customHeight="1" x14ac:dyDescent="0.3">
      <c r="A1097" s="290" t="s">
        <v>432</v>
      </c>
      <c r="B1097" s="291" t="s">
        <v>255</v>
      </c>
      <c r="C1097" s="291" t="s">
        <v>1420</v>
      </c>
      <c r="D1097" s="291" t="s">
        <v>1378</v>
      </c>
      <c r="E1097" s="291" t="s">
        <v>459</v>
      </c>
      <c r="F1097" s="291"/>
      <c r="G1097" s="292">
        <v>4823900</v>
      </c>
      <c r="H1097" s="292">
        <v>1477000</v>
      </c>
      <c r="I1097" s="292">
        <v>1476970</v>
      </c>
      <c r="J1097" s="293">
        <v>30.617757416198511</v>
      </c>
      <c r="K1097" s="294">
        <v>99.99796885578877</v>
      </c>
    </row>
    <row r="1098" spans="1:11" ht="23.25" customHeight="1" x14ac:dyDescent="0.3">
      <c r="A1098" s="290" t="s">
        <v>440</v>
      </c>
      <c r="B1098" s="291" t="s">
        <v>255</v>
      </c>
      <c r="C1098" s="291" t="s">
        <v>1420</v>
      </c>
      <c r="D1098" s="291" t="s">
        <v>1378</v>
      </c>
      <c r="E1098" s="291" t="s">
        <v>1078</v>
      </c>
      <c r="F1098" s="291"/>
      <c r="G1098" s="292">
        <v>4823900</v>
      </c>
      <c r="H1098" s="292">
        <v>0</v>
      </c>
      <c r="I1098" s="292">
        <v>0</v>
      </c>
      <c r="J1098" s="293">
        <v>0</v>
      </c>
      <c r="K1098" s="294">
        <v>0</v>
      </c>
    </row>
    <row r="1099" spans="1:11" ht="102" customHeight="1" x14ac:dyDescent="0.3">
      <c r="A1099" s="290" t="s">
        <v>1425</v>
      </c>
      <c r="B1099" s="291" t="s">
        <v>255</v>
      </c>
      <c r="C1099" s="291" t="s">
        <v>1420</v>
      </c>
      <c r="D1099" s="291" t="s">
        <v>1378</v>
      </c>
      <c r="E1099" s="291" t="s">
        <v>1426</v>
      </c>
      <c r="F1099" s="291"/>
      <c r="G1099" s="292">
        <v>4823900</v>
      </c>
      <c r="H1099" s="292">
        <v>0</v>
      </c>
      <c r="I1099" s="292">
        <v>0</v>
      </c>
      <c r="J1099" s="293">
        <v>0</v>
      </c>
      <c r="K1099" s="294">
        <v>0</v>
      </c>
    </row>
    <row r="1100" spans="1:11" ht="45.75" customHeight="1" x14ac:dyDescent="0.3">
      <c r="A1100" s="290" t="s">
        <v>329</v>
      </c>
      <c r="B1100" s="291" t="s">
        <v>255</v>
      </c>
      <c r="C1100" s="291" t="s">
        <v>1420</v>
      </c>
      <c r="D1100" s="291" t="s">
        <v>1378</v>
      </c>
      <c r="E1100" s="291" t="s">
        <v>1426</v>
      </c>
      <c r="F1100" s="291" t="s">
        <v>330</v>
      </c>
      <c r="G1100" s="292">
        <v>4823900</v>
      </c>
      <c r="H1100" s="292">
        <v>0</v>
      </c>
      <c r="I1100" s="292">
        <v>0</v>
      </c>
      <c r="J1100" s="293">
        <v>0</v>
      </c>
      <c r="K1100" s="294">
        <v>0</v>
      </c>
    </row>
    <row r="1101" spans="1:11" ht="45.75" customHeight="1" x14ac:dyDescent="0.3">
      <c r="A1101" s="290" t="s">
        <v>331</v>
      </c>
      <c r="B1101" s="291" t="s">
        <v>255</v>
      </c>
      <c r="C1101" s="291" t="s">
        <v>1420</v>
      </c>
      <c r="D1101" s="291" t="s">
        <v>1378</v>
      </c>
      <c r="E1101" s="291" t="s">
        <v>1426</v>
      </c>
      <c r="F1101" s="291" t="s">
        <v>332</v>
      </c>
      <c r="G1101" s="292">
        <v>4823900</v>
      </c>
      <c r="H1101" s="292">
        <v>0</v>
      </c>
      <c r="I1101" s="292">
        <v>0</v>
      </c>
      <c r="J1101" s="293">
        <v>0</v>
      </c>
      <c r="K1101" s="294">
        <v>0</v>
      </c>
    </row>
    <row r="1102" spans="1:11" ht="45.75" customHeight="1" x14ac:dyDescent="0.3">
      <c r="A1102" s="290" t="s">
        <v>1647</v>
      </c>
      <c r="B1102" s="291" t="s">
        <v>255</v>
      </c>
      <c r="C1102" s="291" t="s">
        <v>1420</v>
      </c>
      <c r="D1102" s="291" t="s">
        <v>1378</v>
      </c>
      <c r="E1102" s="291" t="s">
        <v>1648</v>
      </c>
      <c r="F1102" s="291"/>
      <c r="G1102" s="292">
        <v>0</v>
      </c>
      <c r="H1102" s="292">
        <v>1477000</v>
      </c>
      <c r="I1102" s="292">
        <v>1476970</v>
      </c>
      <c r="J1102" s="293">
        <v>0</v>
      </c>
      <c r="K1102" s="294">
        <v>99.99796885578877</v>
      </c>
    </row>
    <row r="1103" spans="1:11" ht="102" customHeight="1" x14ac:dyDescent="0.3">
      <c r="A1103" s="290" t="s">
        <v>1649</v>
      </c>
      <c r="B1103" s="291" t="s">
        <v>255</v>
      </c>
      <c r="C1103" s="291" t="s">
        <v>1420</v>
      </c>
      <c r="D1103" s="291" t="s">
        <v>1378</v>
      </c>
      <c r="E1103" s="291" t="s">
        <v>1650</v>
      </c>
      <c r="F1103" s="291"/>
      <c r="G1103" s="292">
        <v>0</v>
      </c>
      <c r="H1103" s="292">
        <v>1477000</v>
      </c>
      <c r="I1103" s="292">
        <v>1476970</v>
      </c>
      <c r="J1103" s="293">
        <v>0</v>
      </c>
      <c r="K1103" s="294">
        <v>99.99796885578877</v>
      </c>
    </row>
    <row r="1104" spans="1:11" ht="57" customHeight="1" x14ac:dyDescent="0.3">
      <c r="A1104" s="290" t="s">
        <v>361</v>
      </c>
      <c r="B1104" s="291" t="s">
        <v>255</v>
      </c>
      <c r="C1104" s="291" t="s">
        <v>1420</v>
      </c>
      <c r="D1104" s="291" t="s">
        <v>1378</v>
      </c>
      <c r="E1104" s="291" t="s">
        <v>1650</v>
      </c>
      <c r="F1104" s="291" t="s">
        <v>362</v>
      </c>
      <c r="G1104" s="292">
        <v>0</v>
      </c>
      <c r="H1104" s="292">
        <v>1477000</v>
      </c>
      <c r="I1104" s="292">
        <v>1476970</v>
      </c>
      <c r="J1104" s="293">
        <v>0</v>
      </c>
      <c r="K1104" s="294">
        <v>99.99796885578877</v>
      </c>
    </row>
    <row r="1105" spans="1:11" ht="23.25" customHeight="1" x14ac:dyDescent="0.3">
      <c r="A1105" s="290" t="s">
        <v>427</v>
      </c>
      <c r="B1105" s="291" t="s">
        <v>255</v>
      </c>
      <c r="C1105" s="291" t="s">
        <v>1420</v>
      </c>
      <c r="D1105" s="291" t="s">
        <v>1378</v>
      </c>
      <c r="E1105" s="291" t="s">
        <v>1650</v>
      </c>
      <c r="F1105" s="291" t="s">
        <v>428</v>
      </c>
      <c r="G1105" s="292">
        <v>0</v>
      </c>
      <c r="H1105" s="292">
        <v>1477000</v>
      </c>
      <c r="I1105" s="292">
        <v>1476970</v>
      </c>
      <c r="J1105" s="293">
        <v>0</v>
      </c>
      <c r="K1105" s="294">
        <v>99.99796885578877</v>
      </c>
    </row>
    <row r="1106" spans="1:11" ht="34.5" customHeight="1" x14ac:dyDescent="0.3">
      <c r="A1106" s="290" t="s">
        <v>1091</v>
      </c>
      <c r="B1106" s="291" t="s">
        <v>255</v>
      </c>
      <c r="C1106" s="291" t="s">
        <v>1420</v>
      </c>
      <c r="D1106" s="291" t="s">
        <v>1378</v>
      </c>
      <c r="E1106" s="291" t="s">
        <v>1092</v>
      </c>
      <c r="F1106" s="291"/>
      <c r="G1106" s="292">
        <v>65590700</v>
      </c>
      <c r="H1106" s="292">
        <v>66461630</v>
      </c>
      <c r="I1106" s="292">
        <v>65290190.640000001</v>
      </c>
      <c r="J1106" s="293">
        <v>99.541841511067886</v>
      </c>
      <c r="K1106" s="294">
        <v>98.237420057257097</v>
      </c>
    </row>
    <row r="1107" spans="1:11" ht="57" customHeight="1" x14ac:dyDescent="0.3">
      <c r="A1107" s="290" t="s">
        <v>344</v>
      </c>
      <c r="B1107" s="291" t="s">
        <v>255</v>
      </c>
      <c r="C1107" s="291" t="s">
        <v>1420</v>
      </c>
      <c r="D1107" s="291" t="s">
        <v>1378</v>
      </c>
      <c r="E1107" s="291" t="s">
        <v>1093</v>
      </c>
      <c r="F1107" s="291"/>
      <c r="G1107" s="292">
        <v>65590700</v>
      </c>
      <c r="H1107" s="292">
        <v>66461630</v>
      </c>
      <c r="I1107" s="292">
        <v>65290190.640000001</v>
      </c>
      <c r="J1107" s="293">
        <v>99.541841511067886</v>
      </c>
      <c r="K1107" s="294">
        <v>98.237420057257097</v>
      </c>
    </row>
    <row r="1108" spans="1:11" ht="34.5" customHeight="1" x14ac:dyDescent="0.3">
      <c r="A1108" s="290" t="s">
        <v>342</v>
      </c>
      <c r="B1108" s="291" t="s">
        <v>255</v>
      </c>
      <c r="C1108" s="291" t="s">
        <v>1420</v>
      </c>
      <c r="D1108" s="291" t="s">
        <v>1378</v>
      </c>
      <c r="E1108" s="291" t="s">
        <v>871</v>
      </c>
      <c r="F1108" s="291"/>
      <c r="G1108" s="292">
        <v>43637100</v>
      </c>
      <c r="H1108" s="292">
        <v>43589100</v>
      </c>
      <c r="I1108" s="292">
        <v>42610634.689999998</v>
      </c>
      <c r="J1108" s="293">
        <v>97.647723359251643</v>
      </c>
      <c r="K1108" s="294">
        <v>97.755252322254876</v>
      </c>
    </row>
    <row r="1109" spans="1:11" ht="113.25" customHeight="1" x14ac:dyDescent="0.3">
      <c r="A1109" s="290" t="s">
        <v>326</v>
      </c>
      <c r="B1109" s="291" t="s">
        <v>255</v>
      </c>
      <c r="C1109" s="291" t="s">
        <v>1420</v>
      </c>
      <c r="D1109" s="291" t="s">
        <v>1378</v>
      </c>
      <c r="E1109" s="291" t="s">
        <v>871</v>
      </c>
      <c r="F1109" s="291" t="s">
        <v>249</v>
      </c>
      <c r="G1109" s="292">
        <v>38642000</v>
      </c>
      <c r="H1109" s="292">
        <v>38642000</v>
      </c>
      <c r="I1109" s="292">
        <v>38310644.219999999</v>
      </c>
      <c r="J1109" s="293">
        <v>99.142498369649601</v>
      </c>
      <c r="K1109" s="294">
        <v>99.142498369649601</v>
      </c>
    </row>
    <row r="1110" spans="1:11" ht="34.5" customHeight="1" x14ac:dyDescent="0.3">
      <c r="A1110" s="290" t="s">
        <v>327</v>
      </c>
      <c r="B1110" s="291" t="s">
        <v>255</v>
      </c>
      <c r="C1110" s="291" t="s">
        <v>1420</v>
      </c>
      <c r="D1110" s="291" t="s">
        <v>1378</v>
      </c>
      <c r="E1110" s="291" t="s">
        <v>871</v>
      </c>
      <c r="F1110" s="291" t="s">
        <v>257</v>
      </c>
      <c r="G1110" s="292">
        <v>38642000</v>
      </c>
      <c r="H1110" s="292">
        <v>38642000</v>
      </c>
      <c r="I1110" s="292">
        <v>38310644.219999999</v>
      </c>
      <c r="J1110" s="293">
        <v>99.142498369649601</v>
      </c>
      <c r="K1110" s="294">
        <v>99.142498369649601</v>
      </c>
    </row>
    <row r="1111" spans="1:11" ht="45.75" customHeight="1" x14ac:dyDescent="0.3">
      <c r="A1111" s="290" t="s">
        <v>329</v>
      </c>
      <c r="B1111" s="291" t="s">
        <v>255</v>
      </c>
      <c r="C1111" s="291" t="s">
        <v>1420</v>
      </c>
      <c r="D1111" s="291" t="s">
        <v>1378</v>
      </c>
      <c r="E1111" s="291" t="s">
        <v>871</v>
      </c>
      <c r="F1111" s="291" t="s">
        <v>330</v>
      </c>
      <c r="G1111" s="292">
        <v>3316600</v>
      </c>
      <c r="H1111" s="292">
        <v>4149062</v>
      </c>
      <c r="I1111" s="292">
        <v>3506836.7</v>
      </c>
      <c r="J1111" s="293">
        <v>105.73589519387325</v>
      </c>
      <c r="K1111" s="294">
        <v>84.521192982895897</v>
      </c>
    </row>
    <row r="1112" spans="1:11" ht="45.75" customHeight="1" x14ac:dyDescent="0.3">
      <c r="A1112" s="290" t="s">
        <v>331</v>
      </c>
      <c r="B1112" s="291" t="s">
        <v>255</v>
      </c>
      <c r="C1112" s="291" t="s">
        <v>1420</v>
      </c>
      <c r="D1112" s="291" t="s">
        <v>1378</v>
      </c>
      <c r="E1112" s="291" t="s">
        <v>871</v>
      </c>
      <c r="F1112" s="291" t="s">
        <v>332</v>
      </c>
      <c r="G1112" s="292">
        <v>3316600</v>
      </c>
      <c r="H1112" s="292">
        <v>4149062</v>
      </c>
      <c r="I1112" s="292">
        <v>3506836.7</v>
      </c>
      <c r="J1112" s="293">
        <v>105.73589519387325</v>
      </c>
      <c r="K1112" s="294">
        <v>84.521192982895897</v>
      </c>
    </row>
    <row r="1113" spans="1:11" ht="23.25" customHeight="1" x14ac:dyDescent="0.3">
      <c r="A1113" s="290" t="s">
        <v>333</v>
      </c>
      <c r="B1113" s="291" t="s">
        <v>255</v>
      </c>
      <c r="C1113" s="291" t="s">
        <v>1420</v>
      </c>
      <c r="D1113" s="291" t="s">
        <v>1378</v>
      </c>
      <c r="E1113" s="291" t="s">
        <v>871</v>
      </c>
      <c r="F1113" s="291" t="s">
        <v>334</v>
      </c>
      <c r="G1113" s="292">
        <v>1678500</v>
      </c>
      <c r="H1113" s="292">
        <v>798038</v>
      </c>
      <c r="I1113" s="292">
        <v>793153.77</v>
      </c>
      <c r="J1113" s="293">
        <v>47.253724754244864</v>
      </c>
      <c r="K1113" s="294">
        <v>99.38797024703085</v>
      </c>
    </row>
    <row r="1114" spans="1:11" ht="23.25" customHeight="1" x14ac:dyDescent="0.3">
      <c r="A1114" s="290" t="s">
        <v>335</v>
      </c>
      <c r="B1114" s="291" t="s">
        <v>255</v>
      </c>
      <c r="C1114" s="291" t="s">
        <v>1420</v>
      </c>
      <c r="D1114" s="291" t="s">
        <v>1378</v>
      </c>
      <c r="E1114" s="291" t="s">
        <v>871</v>
      </c>
      <c r="F1114" s="291" t="s">
        <v>336</v>
      </c>
      <c r="G1114" s="292">
        <v>1678500</v>
      </c>
      <c r="H1114" s="292">
        <v>798038</v>
      </c>
      <c r="I1114" s="292">
        <v>793153.77</v>
      </c>
      <c r="J1114" s="293">
        <v>47.253724754244864</v>
      </c>
      <c r="K1114" s="294">
        <v>99.38797024703085</v>
      </c>
    </row>
    <row r="1115" spans="1:11" ht="23.25" customHeight="1" x14ac:dyDescent="0.3">
      <c r="A1115" s="290" t="s">
        <v>1429</v>
      </c>
      <c r="B1115" s="291" t="s">
        <v>255</v>
      </c>
      <c r="C1115" s="291" t="s">
        <v>1420</v>
      </c>
      <c r="D1115" s="291" t="s">
        <v>1378</v>
      </c>
      <c r="E1115" s="291" t="s">
        <v>1430</v>
      </c>
      <c r="F1115" s="291"/>
      <c r="G1115" s="292">
        <v>5560000</v>
      </c>
      <c r="H1115" s="292">
        <v>7503530</v>
      </c>
      <c r="I1115" s="292">
        <v>7433854.3799999999</v>
      </c>
      <c r="J1115" s="293">
        <v>133.70241690647481</v>
      </c>
      <c r="K1115" s="294">
        <v>99.071428780853807</v>
      </c>
    </row>
    <row r="1116" spans="1:11" ht="45.75" customHeight="1" x14ac:dyDescent="0.3">
      <c r="A1116" s="290" t="s">
        <v>329</v>
      </c>
      <c r="B1116" s="291" t="s">
        <v>255</v>
      </c>
      <c r="C1116" s="291" t="s">
        <v>1420</v>
      </c>
      <c r="D1116" s="291" t="s">
        <v>1378</v>
      </c>
      <c r="E1116" s="291" t="s">
        <v>1430</v>
      </c>
      <c r="F1116" s="291" t="s">
        <v>330</v>
      </c>
      <c r="G1116" s="292">
        <v>5560000</v>
      </c>
      <c r="H1116" s="292">
        <v>7503530</v>
      </c>
      <c r="I1116" s="292">
        <v>7433854.3799999999</v>
      </c>
      <c r="J1116" s="293">
        <v>133.70241690647481</v>
      </c>
      <c r="K1116" s="294">
        <v>99.071428780853807</v>
      </c>
    </row>
    <row r="1117" spans="1:11" ht="45.75" customHeight="1" x14ac:dyDescent="0.3">
      <c r="A1117" s="290" t="s">
        <v>331</v>
      </c>
      <c r="B1117" s="291" t="s">
        <v>255</v>
      </c>
      <c r="C1117" s="291" t="s">
        <v>1420</v>
      </c>
      <c r="D1117" s="291" t="s">
        <v>1378</v>
      </c>
      <c r="E1117" s="291" t="s">
        <v>1430</v>
      </c>
      <c r="F1117" s="291" t="s">
        <v>332</v>
      </c>
      <c r="G1117" s="292">
        <v>5560000</v>
      </c>
      <c r="H1117" s="292">
        <v>7503530</v>
      </c>
      <c r="I1117" s="292">
        <v>7433854.3799999999</v>
      </c>
      <c r="J1117" s="293">
        <v>133.70241690647481</v>
      </c>
      <c r="K1117" s="294">
        <v>99.071428780853807</v>
      </c>
    </row>
    <row r="1118" spans="1:11" ht="34.5" customHeight="1" x14ac:dyDescent="0.3">
      <c r="A1118" s="290" t="s">
        <v>872</v>
      </c>
      <c r="B1118" s="291" t="s">
        <v>255</v>
      </c>
      <c r="C1118" s="291" t="s">
        <v>1420</v>
      </c>
      <c r="D1118" s="291" t="s">
        <v>1378</v>
      </c>
      <c r="E1118" s="291" t="s">
        <v>873</v>
      </c>
      <c r="F1118" s="291"/>
      <c r="G1118" s="292">
        <v>16393600</v>
      </c>
      <c r="H1118" s="292">
        <v>15369000</v>
      </c>
      <c r="I1118" s="292">
        <v>15245701.57</v>
      </c>
      <c r="J1118" s="293">
        <v>92.997886797286739</v>
      </c>
      <c r="K1118" s="294">
        <v>99.197745917105863</v>
      </c>
    </row>
    <row r="1119" spans="1:11" ht="113.25" customHeight="1" x14ac:dyDescent="0.3">
      <c r="A1119" s="290" t="s">
        <v>326</v>
      </c>
      <c r="B1119" s="291" t="s">
        <v>255</v>
      </c>
      <c r="C1119" s="291" t="s">
        <v>1420</v>
      </c>
      <c r="D1119" s="291" t="s">
        <v>1378</v>
      </c>
      <c r="E1119" s="291" t="s">
        <v>873</v>
      </c>
      <c r="F1119" s="291" t="s">
        <v>249</v>
      </c>
      <c r="G1119" s="292">
        <v>15741600</v>
      </c>
      <c r="H1119" s="292">
        <v>14733572.83</v>
      </c>
      <c r="I1119" s="292">
        <v>14659297.85</v>
      </c>
      <c r="J1119" s="293">
        <v>93.124573423286066</v>
      </c>
      <c r="K1119" s="294">
        <v>99.495879371168101</v>
      </c>
    </row>
    <row r="1120" spans="1:11" ht="34.5" customHeight="1" x14ac:dyDescent="0.3">
      <c r="A1120" s="290" t="s">
        <v>369</v>
      </c>
      <c r="B1120" s="291" t="s">
        <v>255</v>
      </c>
      <c r="C1120" s="291" t="s">
        <v>1420</v>
      </c>
      <c r="D1120" s="291" t="s">
        <v>1378</v>
      </c>
      <c r="E1120" s="291" t="s">
        <v>873</v>
      </c>
      <c r="F1120" s="291" t="s">
        <v>370</v>
      </c>
      <c r="G1120" s="292">
        <v>15741600</v>
      </c>
      <c r="H1120" s="292">
        <v>14733572.83</v>
      </c>
      <c r="I1120" s="292">
        <v>14659297.85</v>
      </c>
      <c r="J1120" s="293">
        <v>93.124573423286066</v>
      </c>
      <c r="K1120" s="294">
        <v>99.495879371168101</v>
      </c>
    </row>
    <row r="1121" spans="1:11" ht="45.75" customHeight="1" x14ac:dyDescent="0.3">
      <c r="A1121" s="290" t="s">
        <v>329</v>
      </c>
      <c r="B1121" s="291" t="s">
        <v>255</v>
      </c>
      <c r="C1121" s="291" t="s">
        <v>1420</v>
      </c>
      <c r="D1121" s="291" t="s">
        <v>1378</v>
      </c>
      <c r="E1121" s="291" t="s">
        <v>873</v>
      </c>
      <c r="F1121" s="291" t="s">
        <v>330</v>
      </c>
      <c r="G1121" s="292">
        <v>652000</v>
      </c>
      <c r="H1121" s="292">
        <v>633027.17000000004</v>
      </c>
      <c r="I1121" s="292">
        <v>584089.64</v>
      </c>
      <c r="J1121" s="293">
        <v>89.584300613496936</v>
      </c>
      <c r="K1121" s="294">
        <v>92.269284428976405</v>
      </c>
    </row>
    <row r="1122" spans="1:11" ht="45.75" customHeight="1" x14ac:dyDescent="0.3">
      <c r="A1122" s="290" t="s">
        <v>331</v>
      </c>
      <c r="B1122" s="291" t="s">
        <v>255</v>
      </c>
      <c r="C1122" s="291" t="s">
        <v>1420</v>
      </c>
      <c r="D1122" s="291" t="s">
        <v>1378</v>
      </c>
      <c r="E1122" s="291" t="s">
        <v>873</v>
      </c>
      <c r="F1122" s="291" t="s">
        <v>332</v>
      </c>
      <c r="G1122" s="292">
        <v>652000</v>
      </c>
      <c r="H1122" s="292">
        <v>633027.17000000004</v>
      </c>
      <c r="I1122" s="292">
        <v>584089.64</v>
      </c>
      <c r="J1122" s="293">
        <v>89.584300613496936</v>
      </c>
      <c r="K1122" s="294">
        <v>92.269284428976405</v>
      </c>
    </row>
    <row r="1123" spans="1:11" ht="23.25" customHeight="1" x14ac:dyDescent="0.3">
      <c r="A1123" s="290" t="s">
        <v>333</v>
      </c>
      <c r="B1123" s="291" t="s">
        <v>255</v>
      </c>
      <c r="C1123" s="291" t="s">
        <v>1420</v>
      </c>
      <c r="D1123" s="291" t="s">
        <v>1378</v>
      </c>
      <c r="E1123" s="291" t="s">
        <v>873</v>
      </c>
      <c r="F1123" s="291" t="s">
        <v>334</v>
      </c>
      <c r="G1123" s="292">
        <v>0</v>
      </c>
      <c r="H1123" s="292">
        <v>2400</v>
      </c>
      <c r="I1123" s="292">
        <v>2314.08</v>
      </c>
      <c r="J1123" s="293">
        <v>0</v>
      </c>
      <c r="K1123" s="294">
        <v>96.419999999999987</v>
      </c>
    </row>
    <row r="1124" spans="1:11" ht="23.25" customHeight="1" x14ac:dyDescent="0.3">
      <c r="A1124" s="290" t="s">
        <v>335</v>
      </c>
      <c r="B1124" s="291" t="s">
        <v>255</v>
      </c>
      <c r="C1124" s="291" t="s">
        <v>1420</v>
      </c>
      <c r="D1124" s="291" t="s">
        <v>1378</v>
      </c>
      <c r="E1124" s="291" t="s">
        <v>873</v>
      </c>
      <c r="F1124" s="291" t="s">
        <v>336</v>
      </c>
      <c r="G1124" s="292">
        <v>0</v>
      </c>
      <c r="H1124" s="292">
        <v>2400</v>
      </c>
      <c r="I1124" s="292">
        <v>2314.08</v>
      </c>
      <c r="J1124" s="293">
        <v>0</v>
      </c>
      <c r="K1124" s="294">
        <v>96.419999999999987</v>
      </c>
    </row>
    <row r="1125" spans="1:11" ht="34.5" customHeight="1" x14ac:dyDescent="0.3">
      <c r="A1125" s="290" t="s">
        <v>946</v>
      </c>
      <c r="B1125" s="291" t="s">
        <v>255</v>
      </c>
      <c r="C1125" s="291" t="s">
        <v>1420</v>
      </c>
      <c r="D1125" s="291" t="s">
        <v>1378</v>
      </c>
      <c r="E1125" s="291" t="s">
        <v>449</v>
      </c>
      <c r="F1125" s="291"/>
      <c r="G1125" s="292">
        <v>32223000</v>
      </c>
      <c r="H1125" s="292">
        <v>27673160</v>
      </c>
      <c r="I1125" s="292">
        <v>27610583.890000001</v>
      </c>
      <c r="J1125" s="293">
        <v>85.685950687397209</v>
      </c>
      <c r="K1125" s="294">
        <v>99.773874360571753</v>
      </c>
    </row>
    <row r="1126" spans="1:11" ht="34.5" customHeight="1" x14ac:dyDescent="0.3">
      <c r="A1126" s="290" t="s">
        <v>1094</v>
      </c>
      <c r="B1126" s="291" t="s">
        <v>255</v>
      </c>
      <c r="C1126" s="291" t="s">
        <v>1420</v>
      </c>
      <c r="D1126" s="291" t="s">
        <v>1378</v>
      </c>
      <c r="E1126" s="291" t="s">
        <v>1095</v>
      </c>
      <c r="F1126" s="291"/>
      <c r="G1126" s="292">
        <v>32223000</v>
      </c>
      <c r="H1126" s="292">
        <v>27673160</v>
      </c>
      <c r="I1126" s="292">
        <v>27610583.890000001</v>
      </c>
      <c r="J1126" s="293">
        <v>85.685950687397209</v>
      </c>
      <c r="K1126" s="294">
        <v>99.773874360571753</v>
      </c>
    </row>
    <row r="1127" spans="1:11" ht="79.5" customHeight="1" x14ac:dyDescent="0.3">
      <c r="A1127" s="290" t="s">
        <v>1096</v>
      </c>
      <c r="B1127" s="291" t="s">
        <v>255</v>
      </c>
      <c r="C1127" s="291" t="s">
        <v>1420</v>
      </c>
      <c r="D1127" s="291" t="s">
        <v>1378</v>
      </c>
      <c r="E1127" s="291" t="s">
        <v>1097</v>
      </c>
      <c r="F1127" s="291"/>
      <c r="G1127" s="292">
        <v>32223000</v>
      </c>
      <c r="H1127" s="292">
        <v>27673160</v>
      </c>
      <c r="I1127" s="292">
        <v>27610583.890000001</v>
      </c>
      <c r="J1127" s="293">
        <v>85.685950687397209</v>
      </c>
      <c r="K1127" s="294">
        <v>99.773874360571753</v>
      </c>
    </row>
    <row r="1128" spans="1:11" ht="34.5" customHeight="1" x14ac:dyDescent="0.3">
      <c r="A1128" s="290" t="s">
        <v>453</v>
      </c>
      <c r="B1128" s="291" t="s">
        <v>255</v>
      </c>
      <c r="C1128" s="291" t="s">
        <v>1420</v>
      </c>
      <c r="D1128" s="291" t="s">
        <v>1378</v>
      </c>
      <c r="E1128" s="291" t="s">
        <v>874</v>
      </c>
      <c r="F1128" s="291"/>
      <c r="G1128" s="292">
        <v>32223000</v>
      </c>
      <c r="H1128" s="292">
        <v>27673160</v>
      </c>
      <c r="I1128" s="292">
        <v>27610583.890000001</v>
      </c>
      <c r="J1128" s="293">
        <v>85.685950687397209</v>
      </c>
      <c r="K1128" s="294">
        <v>99.773874360571753</v>
      </c>
    </row>
    <row r="1129" spans="1:11" ht="23.25" customHeight="1" x14ac:dyDescent="0.3">
      <c r="A1129" s="290" t="s">
        <v>436</v>
      </c>
      <c r="B1129" s="291" t="s">
        <v>255</v>
      </c>
      <c r="C1129" s="291" t="s">
        <v>1420</v>
      </c>
      <c r="D1129" s="291" t="s">
        <v>1378</v>
      </c>
      <c r="E1129" s="291" t="s">
        <v>874</v>
      </c>
      <c r="F1129" s="291" t="s">
        <v>437</v>
      </c>
      <c r="G1129" s="292">
        <v>10118000</v>
      </c>
      <c r="H1129" s="292">
        <v>6070800</v>
      </c>
      <c r="I1129" s="292">
        <v>6010092</v>
      </c>
      <c r="J1129" s="293">
        <v>59.4</v>
      </c>
      <c r="K1129" s="294">
        <v>99</v>
      </c>
    </row>
    <row r="1130" spans="1:11" ht="45.75" customHeight="1" x14ac:dyDescent="0.3">
      <c r="A1130" s="290" t="s">
        <v>438</v>
      </c>
      <c r="B1130" s="291" t="s">
        <v>255</v>
      </c>
      <c r="C1130" s="291" t="s">
        <v>1420</v>
      </c>
      <c r="D1130" s="291" t="s">
        <v>1378</v>
      </c>
      <c r="E1130" s="291" t="s">
        <v>874</v>
      </c>
      <c r="F1130" s="291" t="s">
        <v>439</v>
      </c>
      <c r="G1130" s="292">
        <v>10118000</v>
      </c>
      <c r="H1130" s="292">
        <v>6070800</v>
      </c>
      <c r="I1130" s="292">
        <v>6010092</v>
      </c>
      <c r="J1130" s="293">
        <v>59.4</v>
      </c>
      <c r="K1130" s="294">
        <v>99</v>
      </c>
    </row>
    <row r="1131" spans="1:11" ht="57" customHeight="1" x14ac:dyDescent="0.3">
      <c r="A1131" s="290" t="s">
        <v>361</v>
      </c>
      <c r="B1131" s="291" t="s">
        <v>255</v>
      </c>
      <c r="C1131" s="291" t="s">
        <v>1420</v>
      </c>
      <c r="D1131" s="291" t="s">
        <v>1378</v>
      </c>
      <c r="E1131" s="291" t="s">
        <v>874</v>
      </c>
      <c r="F1131" s="291" t="s">
        <v>362</v>
      </c>
      <c r="G1131" s="292">
        <v>22105000</v>
      </c>
      <c r="H1131" s="292">
        <v>21602360</v>
      </c>
      <c r="I1131" s="292">
        <v>21600491.890000001</v>
      </c>
      <c r="J1131" s="293">
        <v>97.717674236598057</v>
      </c>
      <c r="K1131" s="294">
        <v>99.991352287435262</v>
      </c>
    </row>
    <row r="1132" spans="1:11" ht="23.25" customHeight="1" x14ac:dyDescent="0.3">
      <c r="A1132" s="290" t="s">
        <v>363</v>
      </c>
      <c r="B1132" s="291" t="s">
        <v>255</v>
      </c>
      <c r="C1132" s="291" t="s">
        <v>1420</v>
      </c>
      <c r="D1132" s="291" t="s">
        <v>1378</v>
      </c>
      <c r="E1132" s="291" t="s">
        <v>874</v>
      </c>
      <c r="F1132" s="291" t="s">
        <v>364</v>
      </c>
      <c r="G1132" s="292">
        <v>22105000</v>
      </c>
      <c r="H1132" s="292">
        <v>5478336.1600000001</v>
      </c>
      <c r="I1132" s="292">
        <v>5476468.0499999998</v>
      </c>
      <c r="J1132" s="293">
        <v>24.774793259443566</v>
      </c>
      <c r="K1132" s="294">
        <v>99.965900048017502</v>
      </c>
    </row>
    <row r="1133" spans="1:11" ht="23.25" customHeight="1" x14ac:dyDescent="0.3">
      <c r="A1133" s="290" t="s">
        <v>427</v>
      </c>
      <c r="B1133" s="291" t="s">
        <v>255</v>
      </c>
      <c r="C1133" s="291" t="s">
        <v>1420</v>
      </c>
      <c r="D1133" s="291" t="s">
        <v>1378</v>
      </c>
      <c r="E1133" s="291" t="s">
        <v>874</v>
      </c>
      <c r="F1133" s="291" t="s">
        <v>428</v>
      </c>
      <c r="G1133" s="292">
        <v>0</v>
      </c>
      <c r="H1133" s="292">
        <v>16124023.84</v>
      </c>
      <c r="I1133" s="292">
        <v>16124023.84</v>
      </c>
      <c r="J1133" s="293">
        <v>0</v>
      </c>
      <c r="K1133" s="294">
        <v>100</v>
      </c>
    </row>
    <row r="1134" spans="1:11" ht="34.5" customHeight="1" x14ac:dyDescent="0.3">
      <c r="A1134" s="290" t="s">
        <v>960</v>
      </c>
      <c r="B1134" s="291" t="s">
        <v>255</v>
      </c>
      <c r="C1134" s="291" t="s">
        <v>1420</v>
      </c>
      <c r="D1134" s="291" t="s">
        <v>1378</v>
      </c>
      <c r="E1134" s="291" t="s">
        <v>409</v>
      </c>
      <c r="F1134" s="291"/>
      <c r="G1134" s="292">
        <v>25230832.25</v>
      </c>
      <c r="H1134" s="292">
        <v>21501586</v>
      </c>
      <c r="I1134" s="292">
        <v>21487383.25</v>
      </c>
      <c r="J1134" s="293">
        <v>85.163196509302622</v>
      </c>
      <c r="K1134" s="294">
        <v>99.933945570340725</v>
      </c>
    </row>
    <row r="1135" spans="1:11" ht="79.5" customHeight="1" x14ac:dyDescent="0.3">
      <c r="A1135" s="290" t="s">
        <v>961</v>
      </c>
      <c r="B1135" s="291" t="s">
        <v>255</v>
      </c>
      <c r="C1135" s="291" t="s">
        <v>1420</v>
      </c>
      <c r="D1135" s="291" t="s">
        <v>1378</v>
      </c>
      <c r="E1135" s="291" t="s">
        <v>411</v>
      </c>
      <c r="F1135" s="291"/>
      <c r="G1135" s="292">
        <v>25230832.25</v>
      </c>
      <c r="H1135" s="292">
        <v>21501586</v>
      </c>
      <c r="I1135" s="292">
        <v>21487383.25</v>
      </c>
      <c r="J1135" s="293">
        <v>85.163196509302622</v>
      </c>
      <c r="K1135" s="294">
        <v>99.933945570340725</v>
      </c>
    </row>
    <row r="1136" spans="1:11" ht="34.5" customHeight="1" x14ac:dyDescent="0.3">
      <c r="A1136" s="290" t="s">
        <v>1082</v>
      </c>
      <c r="B1136" s="291" t="s">
        <v>255</v>
      </c>
      <c r="C1136" s="291" t="s">
        <v>1420</v>
      </c>
      <c r="D1136" s="291" t="s">
        <v>1378</v>
      </c>
      <c r="E1136" s="291" t="s">
        <v>1083</v>
      </c>
      <c r="F1136" s="291"/>
      <c r="G1136" s="292">
        <v>25230832.25</v>
      </c>
      <c r="H1136" s="292">
        <v>21501586</v>
      </c>
      <c r="I1136" s="292">
        <v>21487383.25</v>
      </c>
      <c r="J1136" s="293">
        <v>85.163196509302622</v>
      </c>
      <c r="K1136" s="294">
        <v>99.933945570340725</v>
      </c>
    </row>
    <row r="1137" spans="1:11" ht="147" customHeight="1" x14ac:dyDescent="0.3">
      <c r="A1137" s="290" t="s">
        <v>1431</v>
      </c>
      <c r="B1137" s="291" t="s">
        <v>255</v>
      </c>
      <c r="C1137" s="291" t="s">
        <v>1420</v>
      </c>
      <c r="D1137" s="291" t="s">
        <v>1378</v>
      </c>
      <c r="E1137" s="291" t="s">
        <v>1432</v>
      </c>
      <c r="F1137" s="291"/>
      <c r="G1137" s="292">
        <v>22096632.25</v>
      </c>
      <c r="H1137" s="292">
        <v>19965586</v>
      </c>
      <c r="I1137" s="292">
        <v>19965573.390000001</v>
      </c>
      <c r="J1137" s="293">
        <v>90.35573006832297</v>
      </c>
      <c r="K1137" s="294">
        <v>99.999936841322864</v>
      </c>
    </row>
    <row r="1138" spans="1:11" ht="45.75" customHeight="1" x14ac:dyDescent="0.3">
      <c r="A1138" s="290" t="s">
        <v>329</v>
      </c>
      <c r="B1138" s="291" t="s">
        <v>255</v>
      </c>
      <c r="C1138" s="291" t="s">
        <v>1420</v>
      </c>
      <c r="D1138" s="291" t="s">
        <v>1378</v>
      </c>
      <c r="E1138" s="291" t="s">
        <v>1432</v>
      </c>
      <c r="F1138" s="291" t="s">
        <v>330</v>
      </c>
      <c r="G1138" s="292">
        <v>22096632.25</v>
      </c>
      <c r="H1138" s="292">
        <v>19965586</v>
      </c>
      <c r="I1138" s="292">
        <v>19965573.390000001</v>
      </c>
      <c r="J1138" s="293">
        <v>90.35573006832297</v>
      </c>
      <c r="K1138" s="294">
        <v>99.999936841322864</v>
      </c>
    </row>
    <row r="1139" spans="1:11" ht="45.75" customHeight="1" x14ac:dyDescent="0.3">
      <c r="A1139" s="290" t="s">
        <v>331</v>
      </c>
      <c r="B1139" s="291" t="s">
        <v>255</v>
      </c>
      <c r="C1139" s="291" t="s">
        <v>1420</v>
      </c>
      <c r="D1139" s="291" t="s">
        <v>1378</v>
      </c>
      <c r="E1139" s="291" t="s">
        <v>1432</v>
      </c>
      <c r="F1139" s="291" t="s">
        <v>332</v>
      </c>
      <c r="G1139" s="292">
        <v>22096632.25</v>
      </c>
      <c r="H1139" s="292">
        <v>19965586</v>
      </c>
      <c r="I1139" s="292">
        <v>19965573.390000001</v>
      </c>
      <c r="J1139" s="293">
        <v>90.35573006832297</v>
      </c>
      <c r="K1139" s="294">
        <v>99.999936841322864</v>
      </c>
    </row>
    <row r="1140" spans="1:11" ht="225.75" customHeight="1" x14ac:dyDescent="0.3">
      <c r="A1140" s="290" t="s">
        <v>1651</v>
      </c>
      <c r="B1140" s="291" t="s">
        <v>255</v>
      </c>
      <c r="C1140" s="291" t="s">
        <v>1420</v>
      </c>
      <c r="D1140" s="291" t="s">
        <v>1378</v>
      </c>
      <c r="E1140" s="291" t="s">
        <v>1652</v>
      </c>
      <c r="F1140" s="291"/>
      <c r="G1140" s="292">
        <v>2069200</v>
      </c>
      <c r="H1140" s="292">
        <v>0</v>
      </c>
      <c r="I1140" s="292">
        <v>0</v>
      </c>
      <c r="J1140" s="293">
        <v>0</v>
      </c>
      <c r="K1140" s="294">
        <v>0</v>
      </c>
    </row>
    <row r="1141" spans="1:11" ht="45.75" customHeight="1" x14ac:dyDescent="0.3">
      <c r="A1141" s="290" t="s">
        <v>329</v>
      </c>
      <c r="B1141" s="291" t="s">
        <v>255</v>
      </c>
      <c r="C1141" s="291" t="s">
        <v>1420</v>
      </c>
      <c r="D1141" s="291" t="s">
        <v>1378</v>
      </c>
      <c r="E1141" s="291" t="s">
        <v>1652</v>
      </c>
      <c r="F1141" s="291" t="s">
        <v>330</v>
      </c>
      <c r="G1141" s="292">
        <v>2069200</v>
      </c>
      <c r="H1141" s="292">
        <v>0</v>
      </c>
      <c r="I1141" s="292">
        <v>0</v>
      </c>
      <c r="J1141" s="293">
        <v>0</v>
      </c>
      <c r="K1141" s="294">
        <v>0</v>
      </c>
    </row>
    <row r="1142" spans="1:11" ht="45.75" customHeight="1" x14ac:dyDescent="0.3">
      <c r="A1142" s="290" t="s">
        <v>331</v>
      </c>
      <c r="B1142" s="291" t="s">
        <v>255</v>
      </c>
      <c r="C1142" s="291" t="s">
        <v>1420</v>
      </c>
      <c r="D1142" s="291" t="s">
        <v>1378</v>
      </c>
      <c r="E1142" s="291" t="s">
        <v>1652</v>
      </c>
      <c r="F1142" s="291" t="s">
        <v>332</v>
      </c>
      <c r="G1142" s="292">
        <v>2069200</v>
      </c>
      <c r="H1142" s="292">
        <v>0</v>
      </c>
      <c r="I1142" s="292">
        <v>0</v>
      </c>
      <c r="J1142" s="293">
        <v>0</v>
      </c>
      <c r="K1142" s="294">
        <v>0</v>
      </c>
    </row>
    <row r="1143" spans="1:11" ht="192" customHeight="1" x14ac:dyDescent="0.3">
      <c r="A1143" s="290" t="s">
        <v>1653</v>
      </c>
      <c r="B1143" s="291" t="s">
        <v>255</v>
      </c>
      <c r="C1143" s="291" t="s">
        <v>1420</v>
      </c>
      <c r="D1143" s="291" t="s">
        <v>1378</v>
      </c>
      <c r="E1143" s="291" t="s">
        <v>1654</v>
      </c>
      <c r="F1143" s="291"/>
      <c r="G1143" s="292">
        <v>1065000</v>
      </c>
      <c r="H1143" s="292">
        <v>1536000</v>
      </c>
      <c r="I1143" s="292">
        <v>1521809.86</v>
      </c>
      <c r="J1143" s="293">
        <v>142.89294460093899</v>
      </c>
      <c r="K1143" s="294">
        <v>99.076162760416679</v>
      </c>
    </row>
    <row r="1144" spans="1:11" ht="45.75" customHeight="1" x14ac:dyDescent="0.3">
      <c r="A1144" s="290" t="s">
        <v>329</v>
      </c>
      <c r="B1144" s="291" t="s">
        <v>255</v>
      </c>
      <c r="C1144" s="291" t="s">
        <v>1420</v>
      </c>
      <c r="D1144" s="291" t="s">
        <v>1378</v>
      </c>
      <c r="E1144" s="291" t="s">
        <v>1654</v>
      </c>
      <c r="F1144" s="291" t="s">
        <v>330</v>
      </c>
      <c r="G1144" s="292">
        <v>1065000</v>
      </c>
      <c r="H1144" s="292">
        <v>1536000</v>
      </c>
      <c r="I1144" s="292">
        <v>1521809.86</v>
      </c>
      <c r="J1144" s="293">
        <v>142.89294460093899</v>
      </c>
      <c r="K1144" s="294">
        <v>99.076162760416679</v>
      </c>
    </row>
    <row r="1145" spans="1:11" ht="45.75" customHeight="1" x14ac:dyDescent="0.3">
      <c r="A1145" s="290" t="s">
        <v>331</v>
      </c>
      <c r="B1145" s="291" t="s">
        <v>255</v>
      </c>
      <c r="C1145" s="291" t="s">
        <v>1420</v>
      </c>
      <c r="D1145" s="291" t="s">
        <v>1378</v>
      </c>
      <c r="E1145" s="291" t="s">
        <v>1654</v>
      </c>
      <c r="F1145" s="291" t="s">
        <v>332</v>
      </c>
      <c r="G1145" s="292">
        <v>1065000</v>
      </c>
      <c r="H1145" s="292">
        <v>1536000</v>
      </c>
      <c r="I1145" s="292">
        <v>1521809.86</v>
      </c>
      <c r="J1145" s="293">
        <v>142.89294460093899</v>
      </c>
      <c r="K1145" s="294">
        <v>99.076162760416679</v>
      </c>
    </row>
    <row r="1146" spans="1:11" ht="15" customHeight="1" x14ac:dyDescent="0.3">
      <c r="A1146" s="290" t="s">
        <v>936</v>
      </c>
      <c r="B1146" s="291" t="s">
        <v>255</v>
      </c>
      <c r="C1146" s="291" t="s">
        <v>1420</v>
      </c>
      <c r="D1146" s="291" t="s">
        <v>1378</v>
      </c>
      <c r="E1146" s="291" t="s">
        <v>325</v>
      </c>
      <c r="F1146" s="291"/>
      <c r="G1146" s="292">
        <v>0</v>
      </c>
      <c r="H1146" s="292">
        <v>48000</v>
      </c>
      <c r="I1146" s="292">
        <v>0</v>
      </c>
      <c r="J1146" s="293">
        <v>0</v>
      </c>
      <c r="K1146" s="294">
        <v>0</v>
      </c>
    </row>
    <row r="1147" spans="1:11" ht="23.25" customHeight="1" x14ac:dyDescent="0.3">
      <c r="A1147" s="290" t="s">
        <v>782</v>
      </c>
      <c r="B1147" s="291" t="s">
        <v>255</v>
      </c>
      <c r="C1147" s="291" t="s">
        <v>1420</v>
      </c>
      <c r="D1147" s="291" t="s">
        <v>1378</v>
      </c>
      <c r="E1147" s="291" t="s">
        <v>783</v>
      </c>
      <c r="F1147" s="291"/>
      <c r="G1147" s="292">
        <v>0</v>
      </c>
      <c r="H1147" s="292">
        <v>48000</v>
      </c>
      <c r="I1147" s="292">
        <v>0</v>
      </c>
      <c r="J1147" s="293">
        <v>0</v>
      </c>
      <c r="K1147" s="294">
        <v>0</v>
      </c>
    </row>
    <row r="1148" spans="1:11" ht="23.25" customHeight="1" x14ac:dyDescent="0.3">
      <c r="A1148" s="290" t="s">
        <v>333</v>
      </c>
      <c r="B1148" s="291" t="s">
        <v>255</v>
      </c>
      <c r="C1148" s="291" t="s">
        <v>1420</v>
      </c>
      <c r="D1148" s="291" t="s">
        <v>1378</v>
      </c>
      <c r="E1148" s="291" t="s">
        <v>783</v>
      </c>
      <c r="F1148" s="291" t="s">
        <v>334</v>
      </c>
      <c r="G1148" s="292">
        <v>0</v>
      </c>
      <c r="H1148" s="292">
        <v>48000</v>
      </c>
      <c r="I1148" s="292">
        <v>0</v>
      </c>
      <c r="J1148" s="293">
        <v>0</v>
      </c>
      <c r="K1148" s="294">
        <v>0</v>
      </c>
    </row>
    <row r="1149" spans="1:11" ht="15" customHeight="1" x14ac:dyDescent="0.3">
      <c r="A1149" s="290" t="s">
        <v>365</v>
      </c>
      <c r="B1149" s="291" t="s">
        <v>255</v>
      </c>
      <c r="C1149" s="291" t="s">
        <v>1420</v>
      </c>
      <c r="D1149" s="291" t="s">
        <v>1378</v>
      </c>
      <c r="E1149" s="291" t="s">
        <v>783</v>
      </c>
      <c r="F1149" s="291" t="s">
        <v>366</v>
      </c>
      <c r="G1149" s="292">
        <v>0</v>
      </c>
      <c r="H1149" s="292">
        <v>48000</v>
      </c>
      <c r="I1149" s="292">
        <v>0</v>
      </c>
      <c r="J1149" s="293">
        <v>0</v>
      </c>
      <c r="K1149" s="294">
        <v>0</v>
      </c>
    </row>
    <row r="1150" spans="1:11" ht="15" customHeight="1" x14ac:dyDescent="0.3">
      <c r="A1150" s="290" t="s">
        <v>1662</v>
      </c>
      <c r="B1150" s="291" t="s">
        <v>255</v>
      </c>
      <c r="C1150" s="291" t="s">
        <v>1394</v>
      </c>
      <c r="D1150" s="291"/>
      <c r="E1150" s="291"/>
      <c r="F1150" s="291"/>
      <c r="G1150" s="292">
        <v>61400000</v>
      </c>
      <c r="H1150" s="292">
        <v>49368000</v>
      </c>
      <c r="I1150" s="292">
        <v>44456463.350000001</v>
      </c>
      <c r="J1150" s="293">
        <v>72.404663436482082</v>
      </c>
      <c r="K1150" s="294">
        <v>90.051173533462986</v>
      </c>
    </row>
    <row r="1151" spans="1:11" ht="15" customHeight="1" x14ac:dyDescent="0.3">
      <c r="A1151" s="290" t="s">
        <v>480</v>
      </c>
      <c r="B1151" s="291" t="s">
        <v>255</v>
      </c>
      <c r="C1151" s="291" t="s">
        <v>1394</v>
      </c>
      <c r="D1151" s="291" t="s">
        <v>1366</v>
      </c>
      <c r="E1151" s="291"/>
      <c r="F1151" s="291"/>
      <c r="G1151" s="292">
        <v>61400000</v>
      </c>
      <c r="H1151" s="292">
        <v>49368000</v>
      </c>
      <c r="I1151" s="292">
        <v>44456463.350000001</v>
      </c>
      <c r="J1151" s="293">
        <v>72.404663436482082</v>
      </c>
      <c r="K1151" s="294">
        <v>90.051173533462986</v>
      </c>
    </row>
    <row r="1152" spans="1:11" ht="23.25" customHeight="1" x14ac:dyDescent="0.3">
      <c r="A1152" s="290" t="s">
        <v>943</v>
      </c>
      <c r="B1152" s="291" t="s">
        <v>255</v>
      </c>
      <c r="C1152" s="291" t="s">
        <v>1394</v>
      </c>
      <c r="D1152" s="291" t="s">
        <v>1366</v>
      </c>
      <c r="E1152" s="291" t="s">
        <v>458</v>
      </c>
      <c r="F1152" s="291"/>
      <c r="G1152" s="292">
        <v>61400000</v>
      </c>
      <c r="H1152" s="292">
        <v>49368000</v>
      </c>
      <c r="I1152" s="292">
        <v>44456463.350000001</v>
      </c>
      <c r="J1152" s="293">
        <v>72.404663436482082</v>
      </c>
      <c r="K1152" s="294">
        <v>90.051173533462986</v>
      </c>
    </row>
    <row r="1153" spans="1:11" ht="23.25" customHeight="1" x14ac:dyDescent="0.3">
      <c r="A1153" s="290" t="s">
        <v>426</v>
      </c>
      <c r="B1153" s="291" t="s">
        <v>255</v>
      </c>
      <c r="C1153" s="291" t="s">
        <v>1394</v>
      </c>
      <c r="D1153" s="291" t="s">
        <v>1366</v>
      </c>
      <c r="E1153" s="291" t="s">
        <v>463</v>
      </c>
      <c r="F1153" s="291"/>
      <c r="G1153" s="292">
        <v>61400000</v>
      </c>
      <c r="H1153" s="292">
        <v>49368000</v>
      </c>
      <c r="I1153" s="292">
        <v>44456463.350000001</v>
      </c>
      <c r="J1153" s="293">
        <v>72.404663436482082</v>
      </c>
      <c r="K1153" s="294">
        <v>90.051173533462986</v>
      </c>
    </row>
    <row r="1154" spans="1:11" ht="68.25" customHeight="1" x14ac:dyDescent="0.3">
      <c r="A1154" s="290" t="s">
        <v>968</v>
      </c>
      <c r="B1154" s="291" t="s">
        <v>255</v>
      </c>
      <c r="C1154" s="291" t="s">
        <v>1394</v>
      </c>
      <c r="D1154" s="291" t="s">
        <v>1366</v>
      </c>
      <c r="E1154" s="291" t="s">
        <v>469</v>
      </c>
      <c r="F1154" s="291"/>
      <c r="G1154" s="292">
        <v>61400000</v>
      </c>
      <c r="H1154" s="292">
        <v>49368000</v>
      </c>
      <c r="I1154" s="292">
        <v>44456463.350000001</v>
      </c>
      <c r="J1154" s="293">
        <v>72.404663436482082</v>
      </c>
      <c r="K1154" s="294">
        <v>90.051173533462986</v>
      </c>
    </row>
    <row r="1155" spans="1:11" ht="113.25" customHeight="1" x14ac:dyDescent="0.3">
      <c r="A1155" s="290" t="s">
        <v>743</v>
      </c>
      <c r="B1155" s="291" t="s">
        <v>255</v>
      </c>
      <c r="C1155" s="291" t="s">
        <v>1394</v>
      </c>
      <c r="D1155" s="291" t="s">
        <v>1366</v>
      </c>
      <c r="E1155" s="291" t="s">
        <v>744</v>
      </c>
      <c r="F1155" s="291"/>
      <c r="G1155" s="292">
        <v>61400000</v>
      </c>
      <c r="H1155" s="292">
        <v>49368000</v>
      </c>
      <c r="I1155" s="292">
        <v>44456463.350000001</v>
      </c>
      <c r="J1155" s="293">
        <v>72.404663436482082</v>
      </c>
      <c r="K1155" s="294">
        <v>90.051173533462986</v>
      </c>
    </row>
    <row r="1156" spans="1:11" ht="45.75" customHeight="1" x14ac:dyDescent="0.3">
      <c r="A1156" s="290" t="s">
        <v>329</v>
      </c>
      <c r="B1156" s="291" t="s">
        <v>255</v>
      </c>
      <c r="C1156" s="291" t="s">
        <v>1394</v>
      </c>
      <c r="D1156" s="291" t="s">
        <v>1366</v>
      </c>
      <c r="E1156" s="291" t="s">
        <v>744</v>
      </c>
      <c r="F1156" s="291" t="s">
        <v>330</v>
      </c>
      <c r="G1156" s="292">
        <v>608000</v>
      </c>
      <c r="H1156" s="292">
        <v>368000</v>
      </c>
      <c r="I1156" s="292">
        <v>318329.8</v>
      </c>
      <c r="J1156" s="293">
        <v>52.356875000000002</v>
      </c>
      <c r="K1156" s="294">
        <v>86.50266304347825</v>
      </c>
    </row>
    <row r="1157" spans="1:11" ht="45.75" customHeight="1" x14ac:dyDescent="0.3">
      <c r="A1157" s="290" t="s">
        <v>331</v>
      </c>
      <c r="B1157" s="291" t="s">
        <v>255</v>
      </c>
      <c r="C1157" s="291" t="s">
        <v>1394</v>
      </c>
      <c r="D1157" s="291" t="s">
        <v>1366</v>
      </c>
      <c r="E1157" s="291" t="s">
        <v>744</v>
      </c>
      <c r="F1157" s="291" t="s">
        <v>332</v>
      </c>
      <c r="G1157" s="292">
        <v>608000</v>
      </c>
      <c r="H1157" s="292">
        <v>368000</v>
      </c>
      <c r="I1157" s="292">
        <v>318329.8</v>
      </c>
      <c r="J1157" s="293">
        <v>52.356875000000002</v>
      </c>
      <c r="K1157" s="294">
        <v>86.50266304347825</v>
      </c>
    </row>
    <row r="1158" spans="1:11" ht="23.25" customHeight="1" x14ac:dyDescent="0.3">
      <c r="A1158" s="290" t="s">
        <v>436</v>
      </c>
      <c r="B1158" s="291" t="s">
        <v>255</v>
      </c>
      <c r="C1158" s="291" t="s">
        <v>1394</v>
      </c>
      <c r="D1158" s="291" t="s">
        <v>1366</v>
      </c>
      <c r="E1158" s="291" t="s">
        <v>744</v>
      </c>
      <c r="F1158" s="291" t="s">
        <v>437</v>
      </c>
      <c r="G1158" s="292">
        <v>60792000</v>
      </c>
      <c r="H1158" s="292">
        <v>49000000</v>
      </c>
      <c r="I1158" s="292">
        <v>44138133.549999997</v>
      </c>
      <c r="J1158" s="293">
        <v>72.605167702987231</v>
      </c>
      <c r="K1158" s="294">
        <v>90.077823571428567</v>
      </c>
    </row>
    <row r="1159" spans="1:11" ht="45.75" customHeight="1" x14ac:dyDescent="0.3">
      <c r="A1159" s="290" t="s">
        <v>438</v>
      </c>
      <c r="B1159" s="291" t="s">
        <v>255</v>
      </c>
      <c r="C1159" s="291" t="s">
        <v>1394</v>
      </c>
      <c r="D1159" s="291" t="s">
        <v>1366</v>
      </c>
      <c r="E1159" s="291" t="s">
        <v>744</v>
      </c>
      <c r="F1159" s="291" t="s">
        <v>439</v>
      </c>
      <c r="G1159" s="292">
        <v>60792000</v>
      </c>
      <c r="H1159" s="292">
        <v>49000000</v>
      </c>
      <c r="I1159" s="292">
        <v>44138133.549999997</v>
      </c>
      <c r="J1159" s="293">
        <v>72.605167702987231</v>
      </c>
      <c r="K1159" s="294">
        <v>90.077823571428567</v>
      </c>
    </row>
    <row r="1160" spans="1:11" ht="68.25" customHeight="1" x14ac:dyDescent="0.3">
      <c r="A1160" s="303" t="s">
        <v>499</v>
      </c>
      <c r="B1160" s="304" t="s">
        <v>257</v>
      </c>
      <c r="C1160" s="304"/>
      <c r="D1160" s="304"/>
      <c r="E1160" s="304"/>
      <c r="F1160" s="304"/>
      <c r="G1160" s="305">
        <v>223832300</v>
      </c>
      <c r="H1160" s="305">
        <v>407808441</v>
      </c>
      <c r="I1160" s="305">
        <v>386685038.68000001</v>
      </c>
      <c r="J1160" s="306">
        <v>172.75658547939685</v>
      </c>
      <c r="K1160" s="307">
        <v>94.820263585471011</v>
      </c>
    </row>
    <row r="1161" spans="1:11" ht="23.25" customHeight="1" x14ac:dyDescent="0.3">
      <c r="A1161" s="290" t="s">
        <v>1534</v>
      </c>
      <c r="B1161" s="291" t="s">
        <v>257</v>
      </c>
      <c r="C1161" s="291" t="s">
        <v>1363</v>
      </c>
      <c r="D1161" s="291"/>
      <c r="E1161" s="291"/>
      <c r="F1161" s="291"/>
      <c r="G1161" s="292">
        <v>100716100</v>
      </c>
      <c r="H1161" s="292">
        <v>236821271</v>
      </c>
      <c r="I1161" s="292">
        <v>229480894.81</v>
      </c>
      <c r="J1161" s="293">
        <v>227.84926621463697</v>
      </c>
      <c r="K1161" s="294">
        <v>96.900457395991253</v>
      </c>
    </row>
    <row r="1162" spans="1:11" ht="34.5" customHeight="1" x14ac:dyDescent="0.3">
      <c r="A1162" s="290" t="s">
        <v>356</v>
      </c>
      <c r="B1162" s="291" t="s">
        <v>257</v>
      </c>
      <c r="C1162" s="291" t="s">
        <v>1363</v>
      </c>
      <c r="D1162" s="291" t="s">
        <v>1374</v>
      </c>
      <c r="E1162" s="291"/>
      <c r="F1162" s="291"/>
      <c r="G1162" s="292">
        <v>100716100</v>
      </c>
      <c r="H1162" s="292">
        <v>236821271</v>
      </c>
      <c r="I1162" s="292">
        <v>229480894.81</v>
      </c>
      <c r="J1162" s="293">
        <v>227.84926621463697</v>
      </c>
      <c r="K1162" s="294">
        <v>96.900457395991253</v>
      </c>
    </row>
    <row r="1163" spans="1:11" ht="45.75" customHeight="1" x14ac:dyDescent="0.3">
      <c r="A1163" s="290" t="s">
        <v>931</v>
      </c>
      <c r="B1163" s="291" t="s">
        <v>257</v>
      </c>
      <c r="C1163" s="291" t="s">
        <v>1363</v>
      </c>
      <c r="D1163" s="291" t="s">
        <v>1374</v>
      </c>
      <c r="E1163" s="291" t="s">
        <v>375</v>
      </c>
      <c r="F1163" s="291"/>
      <c r="G1163" s="292">
        <v>100716100</v>
      </c>
      <c r="H1163" s="292">
        <v>231017917</v>
      </c>
      <c r="I1163" s="292">
        <v>225015385.16</v>
      </c>
      <c r="J1163" s="293">
        <v>223.41550671640383</v>
      </c>
      <c r="K1163" s="294">
        <v>97.401702899087255</v>
      </c>
    </row>
    <row r="1164" spans="1:11" ht="23.25" customHeight="1" x14ac:dyDescent="0.3">
      <c r="A1164" s="290" t="s">
        <v>971</v>
      </c>
      <c r="B1164" s="291" t="s">
        <v>257</v>
      </c>
      <c r="C1164" s="291" t="s">
        <v>1363</v>
      </c>
      <c r="D1164" s="291" t="s">
        <v>1374</v>
      </c>
      <c r="E1164" s="291" t="s">
        <v>972</v>
      </c>
      <c r="F1164" s="291"/>
      <c r="G1164" s="292">
        <v>100716100</v>
      </c>
      <c r="H1164" s="292">
        <v>100010917</v>
      </c>
      <c r="I1164" s="292">
        <v>94008465.159999996</v>
      </c>
      <c r="J1164" s="293">
        <v>93.340057011738935</v>
      </c>
      <c r="K1164" s="294">
        <v>93.998203376137425</v>
      </c>
    </row>
    <row r="1165" spans="1:11" ht="79.5" customHeight="1" x14ac:dyDescent="0.3">
      <c r="A1165" s="290" t="s">
        <v>973</v>
      </c>
      <c r="B1165" s="291" t="s">
        <v>257</v>
      </c>
      <c r="C1165" s="291" t="s">
        <v>1363</v>
      </c>
      <c r="D1165" s="291" t="s">
        <v>1374</v>
      </c>
      <c r="E1165" s="291" t="s">
        <v>974</v>
      </c>
      <c r="F1165" s="291"/>
      <c r="G1165" s="292">
        <v>20395000</v>
      </c>
      <c r="H1165" s="292">
        <v>18855817</v>
      </c>
      <c r="I1165" s="292">
        <v>14245518.699999999</v>
      </c>
      <c r="J1165" s="293">
        <v>69.848093650404508</v>
      </c>
      <c r="K1165" s="294">
        <v>75.54972929573934</v>
      </c>
    </row>
    <row r="1166" spans="1:11" ht="68.25" customHeight="1" x14ac:dyDescent="0.3">
      <c r="A1166" s="290" t="s">
        <v>749</v>
      </c>
      <c r="B1166" s="291" t="s">
        <v>257</v>
      </c>
      <c r="C1166" s="291" t="s">
        <v>1363</v>
      </c>
      <c r="D1166" s="291" t="s">
        <v>1374</v>
      </c>
      <c r="E1166" s="291" t="s">
        <v>750</v>
      </c>
      <c r="F1166" s="291"/>
      <c r="G1166" s="292">
        <v>17995000</v>
      </c>
      <c r="H1166" s="292">
        <v>17569817</v>
      </c>
      <c r="I1166" s="292">
        <v>13733902.75</v>
      </c>
      <c r="J1166" s="293">
        <v>76.320659905529311</v>
      </c>
      <c r="K1166" s="294">
        <v>78.167591330063374</v>
      </c>
    </row>
    <row r="1167" spans="1:11" ht="45.75" customHeight="1" x14ac:dyDescent="0.3">
      <c r="A1167" s="290" t="s">
        <v>329</v>
      </c>
      <c r="B1167" s="291" t="s">
        <v>257</v>
      </c>
      <c r="C1167" s="291" t="s">
        <v>1363</v>
      </c>
      <c r="D1167" s="291" t="s">
        <v>1374</v>
      </c>
      <c r="E1167" s="291" t="s">
        <v>750</v>
      </c>
      <c r="F1167" s="291" t="s">
        <v>330</v>
      </c>
      <c r="G1167" s="292">
        <v>17895000</v>
      </c>
      <c r="H1167" s="292">
        <v>16944817</v>
      </c>
      <c r="I1167" s="292">
        <v>13108902.75</v>
      </c>
      <c r="J1167" s="293">
        <v>73.254555741827318</v>
      </c>
      <c r="K1167" s="294">
        <v>77.362315273159936</v>
      </c>
    </row>
    <row r="1168" spans="1:11" ht="45.75" customHeight="1" x14ac:dyDescent="0.3">
      <c r="A1168" s="290" t="s">
        <v>331</v>
      </c>
      <c r="B1168" s="291" t="s">
        <v>257</v>
      </c>
      <c r="C1168" s="291" t="s">
        <v>1363</v>
      </c>
      <c r="D1168" s="291" t="s">
        <v>1374</v>
      </c>
      <c r="E1168" s="291" t="s">
        <v>750</v>
      </c>
      <c r="F1168" s="291" t="s">
        <v>332</v>
      </c>
      <c r="G1168" s="292">
        <v>17895000</v>
      </c>
      <c r="H1168" s="292">
        <v>16944817</v>
      </c>
      <c r="I1168" s="292">
        <v>13108902.75</v>
      </c>
      <c r="J1168" s="293">
        <v>73.254555741827318</v>
      </c>
      <c r="K1168" s="294">
        <v>77.362315273159936</v>
      </c>
    </row>
    <row r="1169" spans="1:11" ht="23.25" customHeight="1" x14ac:dyDescent="0.3">
      <c r="A1169" s="290" t="s">
        <v>333</v>
      </c>
      <c r="B1169" s="291" t="s">
        <v>257</v>
      </c>
      <c r="C1169" s="291" t="s">
        <v>1363</v>
      </c>
      <c r="D1169" s="291" t="s">
        <v>1374</v>
      </c>
      <c r="E1169" s="291" t="s">
        <v>750</v>
      </c>
      <c r="F1169" s="291" t="s">
        <v>334</v>
      </c>
      <c r="G1169" s="292">
        <v>100000</v>
      </c>
      <c r="H1169" s="292">
        <v>625000</v>
      </c>
      <c r="I1169" s="292">
        <v>625000</v>
      </c>
      <c r="J1169" s="293">
        <v>625</v>
      </c>
      <c r="K1169" s="294">
        <v>100</v>
      </c>
    </row>
    <row r="1170" spans="1:11" ht="23.25" customHeight="1" x14ac:dyDescent="0.3">
      <c r="A1170" s="290" t="s">
        <v>335</v>
      </c>
      <c r="B1170" s="291" t="s">
        <v>257</v>
      </c>
      <c r="C1170" s="291" t="s">
        <v>1363</v>
      </c>
      <c r="D1170" s="291" t="s">
        <v>1374</v>
      </c>
      <c r="E1170" s="291" t="s">
        <v>750</v>
      </c>
      <c r="F1170" s="291" t="s">
        <v>336</v>
      </c>
      <c r="G1170" s="292">
        <v>100000</v>
      </c>
      <c r="H1170" s="292">
        <v>625000</v>
      </c>
      <c r="I1170" s="292">
        <v>625000</v>
      </c>
      <c r="J1170" s="293">
        <v>625</v>
      </c>
      <c r="K1170" s="294">
        <v>100</v>
      </c>
    </row>
    <row r="1171" spans="1:11" ht="135.75" customHeight="1" x14ac:dyDescent="0.3">
      <c r="A1171" s="290" t="s">
        <v>751</v>
      </c>
      <c r="B1171" s="291" t="s">
        <v>257</v>
      </c>
      <c r="C1171" s="291" t="s">
        <v>1363</v>
      </c>
      <c r="D1171" s="291" t="s">
        <v>1374</v>
      </c>
      <c r="E1171" s="291" t="s">
        <v>752</v>
      </c>
      <c r="F1171" s="291"/>
      <c r="G1171" s="292">
        <v>1800000</v>
      </c>
      <c r="H1171" s="292">
        <v>686000</v>
      </c>
      <c r="I1171" s="292">
        <v>43000</v>
      </c>
      <c r="J1171" s="293">
        <v>2.3888888888888888</v>
      </c>
      <c r="K1171" s="294">
        <v>6.2682215743440235</v>
      </c>
    </row>
    <row r="1172" spans="1:11" ht="45.75" customHeight="1" x14ac:dyDescent="0.3">
      <c r="A1172" s="290" t="s">
        <v>329</v>
      </c>
      <c r="B1172" s="291" t="s">
        <v>257</v>
      </c>
      <c r="C1172" s="291" t="s">
        <v>1363</v>
      </c>
      <c r="D1172" s="291" t="s">
        <v>1374</v>
      </c>
      <c r="E1172" s="291" t="s">
        <v>752</v>
      </c>
      <c r="F1172" s="291" t="s">
        <v>330</v>
      </c>
      <c r="G1172" s="292">
        <v>1800000</v>
      </c>
      <c r="H1172" s="292">
        <v>686000</v>
      </c>
      <c r="I1172" s="292">
        <v>43000</v>
      </c>
      <c r="J1172" s="293">
        <v>2.3888888888888888</v>
      </c>
      <c r="K1172" s="294">
        <v>6.2682215743440235</v>
      </c>
    </row>
    <row r="1173" spans="1:11" ht="45.75" customHeight="1" x14ac:dyDescent="0.3">
      <c r="A1173" s="290" t="s">
        <v>331</v>
      </c>
      <c r="B1173" s="291" t="s">
        <v>257</v>
      </c>
      <c r="C1173" s="291" t="s">
        <v>1363</v>
      </c>
      <c r="D1173" s="291" t="s">
        <v>1374</v>
      </c>
      <c r="E1173" s="291" t="s">
        <v>752</v>
      </c>
      <c r="F1173" s="291" t="s">
        <v>332</v>
      </c>
      <c r="G1173" s="292">
        <v>1800000</v>
      </c>
      <c r="H1173" s="292">
        <v>686000</v>
      </c>
      <c r="I1173" s="292">
        <v>43000</v>
      </c>
      <c r="J1173" s="293">
        <v>2.3888888888888888</v>
      </c>
      <c r="K1173" s="294">
        <v>6.2682215743440235</v>
      </c>
    </row>
    <row r="1174" spans="1:11" ht="113.25" customHeight="1" x14ac:dyDescent="0.3">
      <c r="A1174" s="290" t="s">
        <v>753</v>
      </c>
      <c r="B1174" s="291" t="s">
        <v>257</v>
      </c>
      <c r="C1174" s="291" t="s">
        <v>1363</v>
      </c>
      <c r="D1174" s="291" t="s">
        <v>1374</v>
      </c>
      <c r="E1174" s="291" t="s">
        <v>754</v>
      </c>
      <c r="F1174" s="291"/>
      <c r="G1174" s="292">
        <v>600000</v>
      </c>
      <c r="H1174" s="292">
        <v>600000</v>
      </c>
      <c r="I1174" s="292">
        <v>468615.95</v>
      </c>
      <c r="J1174" s="293">
        <v>78.102658333333324</v>
      </c>
      <c r="K1174" s="294">
        <v>78.102658333333324</v>
      </c>
    </row>
    <row r="1175" spans="1:11" ht="45.75" customHeight="1" x14ac:dyDescent="0.3">
      <c r="A1175" s="290" t="s">
        <v>329</v>
      </c>
      <c r="B1175" s="291" t="s">
        <v>257</v>
      </c>
      <c r="C1175" s="291" t="s">
        <v>1363</v>
      </c>
      <c r="D1175" s="291" t="s">
        <v>1374</v>
      </c>
      <c r="E1175" s="291" t="s">
        <v>754</v>
      </c>
      <c r="F1175" s="291" t="s">
        <v>330</v>
      </c>
      <c r="G1175" s="292">
        <v>600000</v>
      </c>
      <c r="H1175" s="292">
        <v>600000</v>
      </c>
      <c r="I1175" s="292">
        <v>468615.95</v>
      </c>
      <c r="J1175" s="293">
        <v>78.102658333333324</v>
      </c>
      <c r="K1175" s="294">
        <v>78.102658333333324</v>
      </c>
    </row>
    <row r="1176" spans="1:11" ht="45.75" customHeight="1" x14ac:dyDescent="0.3">
      <c r="A1176" s="290" t="s">
        <v>331</v>
      </c>
      <c r="B1176" s="291" t="s">
        <v>257</v>
      </c>
      <c r="C1176" s="291" t="s">
        <v>1363</v>
      </c>
      <c r="D1176" s="291" t="s">
        <v>1374</v>
      </c>
      <c r="E1176" s="291" t="s">
        <v>754</v>
      </c>
      <c r="F1176" s="291" t="s">
        <v>332</v>
      </c>
      <c r="G1176" s="292">
        <v>600000</v>
      </c>
      <c r="H1176" s="292">
        <v>600000</v>
      </c>
      <c r="I1176" s="292">
        <v>468615.95</v>
      </c>
      <c r="J1176" s="293">
        <v>78.102658333333324</v>
      </c>
      <c r="K1176" s="294">
        <v>78.102658333333324</v>
      </c>
    </row>
    <row r="1177" spans="1:11" ht="57" customHeight="1" x14ac:dyDescent="0.3">
      <c r="A1177" s="290" t="s">
        <v>975</v>
      </c>
      <c r="B1177" s="291" t="s">
        <v>257</v>
      </c>
      <c r="C1177" s="291" t="s">
        <v>1363</v>
      </c>
      <c r="D1177" s="291" t="s">
        <v>1374</v>
      </c>
      <c r="E1177" s="291" t="s">
        <v>976</v>
      </c>
      <c r="F1177" s="291"/>
      <c r="G1177" s="292">
        <v>27131800</v>
      </c>
      <c r="H1177" s="292">
        <v>26831800</v>
      </c>
      <c r="I1177" s="292">
        <v>26146200.670000002</v>
      </c>
      <c r="J1177" s="293">
        <v>96.367364752799304</v>
      </c>
      <c r="K1177" s="294">
        <v>97.444825431018415</v>
      </c>
    </row>
    <row r="1178" spans="1:11" ht="57" customHeight="1" x14ac:dyDescent="0.3">
      <c r="A1178" s="290" t="s">
        <v>755</v>
      </c>
      <c r="B1178" s="291" t="s">
        <v>257</v>
      </c>
      <c r="C1178" s="291" t="s">
        <v>1363</v>
      </c>
      <c r="D1178" s="291" t="s">
        <v>1374</v>
      </c>
      <c r="E1178" s="291" t="s">
        <v>756</v>
      </c>
      <c r="F1178" s="291"/>
      <c r="G1178" s="292">
        <v>16348000</v>
      </c>
      <c r="H1178" s="292">
        <v>16348000</v>
      </c>
      <c r="I1178" s="292">
        <v>16348000</v>
      </c>
      <c r="J1178" s="293">
        <v>100</v>
      </c>
      <c r="K1178" s="294">
        <v>100</v>
      </c>
    </row>
    <row r="1179" spans="1:11" ht="113.25" customHeight="1" x14ac:dyDescent="0.3">
      <c r="A1179" s="290" t="s">
        <v>326</v>
      </c>
      <c r="B1179" s="291" t="s">
        <v>257</v>
      </c>
      <c r="C1179" s="291" t="s">
        <v>1363</v>
      </c>
      <c r="D1179" s="291" t="s">
        <v>1374</v>
      </c>
      <c r="E1179" s="291" t="s">
        <v>756</v>
      </c>
      <c r="F1179" s="291" t="s">
        <v>249</v>
      </c>
      <c r="G1179" s="292">
        <v>14698500</v>
      </c>
      <c r="H1179" s="292">
        <v>16069600</v>
      </c>
      <c r="I1179" s="292">
        <v>16069600</v>
      </c>
      <c r="J1179" s="293">
        <v>109.32816273769433</v>
      </c>
      <c r="K1179" s="294">
        <v>100</v>
      </c>
    </row>
    <row r="1180" spans="1:11" ht="34.5" customHeight="1" x14ac:dyDescent="0.3">
      <c r="A1180" s="290" t="s">
        <v>327</v>
      </c>
      <c r="B1180" s="291" t="s">
        <v>257</v>
      </c>
      <c r="C1180" s="291" t="s">
        <v>1363</v>
      </c>
      <c r="D1180" s="291" t="s">
        <v>1374</v>
      </c>
      <c r="E1180" s="291" t="s">
        <v>756</v>
      </c>
      <c r="F1180" s="291" t="s">
        <v>257</v>
      </c>
      <c r="G1180" s="292">
        <v>14698500</v>
      </c>
      <c r="H1180" s="292">
        <v>16069600</v>
      </c>
      <c r="I1180" s="292">
        <v>16069600</v>
      </c>
      <c r="J1180" s="293">
        <v>109.32816273769433</v>
      </c>
      <c r="K1180" s="294">
        <v>100</v>
      </c>
    </row>
    <row r="1181" spans="1:11" ht="45.75" customHeight="1" x14ac:dyDescent="0.3">
      <c r="A1181" s="290" t="s">
        <v>329</v>
      </c>
      <c r="B1181" s="291" t="s">
        <v>257</v>
      </c>
      <c r="C1181" s="291" t="s">
        <v>1363</v>
      </c>
      <c r="D1181" s="291" t="s">
        <v>1374</v>
      </c>
      <c r="E1181" s="291" t="s">
        <v>756</v>
      </c>
      <c r="F1181" s="291" t="s">
        <v>330</v>
      </c>
      <c r="G1181" s="292">
        <v>1649500</v>
      </c>
      <c r="H1181" s="292">
        <v>278400</v>
      </c>
      <c r="I1181" s="292">
        <v>278400</v>
      </c>
      <c r="J1181" s="293">
        <v>16.877841770233402</v>
      </c>
      <c r="K1181" s="294">
        <v>100</v>
      </c>
    </row>
    <row r="1182" spans="1:11" ht="45.75" customHeight="1" x14ac:dyDescent="0.3">
      <c r="A1182" s="290" t="s">
        <v>331</v>
      </c>
      <c r="B1182" s="291" t="s">
        <v>257</v>
      </c>
      <c r="C1182" s="291" t="s">
        <v>1363</v>
      </c>
      <c r="D1182" s="291" t="s">
        <v>1374</v>
      </c>
      <c r="E1182" s="291" t="s">
        <v>756</v>
      </c>
      <c r="F1182" s="291" t="s">
        <v>332</v>
      </c>
      <c r="G1182" s="292">
        <v>1649500</v>
      </c>
      <c r="H1182" s="292">
        <v>278400</v>
      </c>
      <c r="I1182" s="292">
        <v>278400</v>
      </c>
      <c r="J1182" s="293">
        <v>16.877841770233402</v>
      </c>
      <c r="K1182" s="294">
        <v>100</v>
      </c>
    </row>
    <row r="1183" spans="1:11" ht="79.5" customHeight="1" x14ac:dyDescent="0.3">
      <c r="A1183" s="290" t="s">
        <v>757</v>
      </c>
      <c r="B1183" s="291" t="s">
        <v>257</v>
      </c>
      <c r="C1183" s="291" t="s">
        <v>1363</v>
      </c>
      <c r="D1183" s="291" t="s">
        <v>1374</v>
      </c>
      <c r="E1183" s="291" t="s">
        <v>758</v>
      </c>
      <c r="F1183" s="291"/>
      <c r="G1183" s="292">
        <v>10783800</v>
      </c>
      <c r="H1183" s="292">
        <v>10483800</v>
      </c>
      <c r="I1183" s="292">
        <v>9798200.6699999999</v>
      </c>
      <c r="J1183" s="293">
        <v>90.860370834028828</v>
      </c>
      <c r="K1183" s="294">
        <v>93.460392891890336</v>
      </c>
    </row>
    <row r="1184" spans="1:11" ht="113.25" customHeight="1" x14ac:dyDescent="0.3">
      <c r="A1184" s="290" t="s">
        <v>326</v>
      </c>
      <c r="B1184" s="291" t="s">
        <v>257</v>
      </c>
      <c r="C1184" s="291" t="s">
        <v>1363</v>
      </c>
      <c r="D1184" s="291" t="s">
        <v>1374</v>
      </c>
      <c r="E1184" s="291" t="s">
        <v>758</v>
      </c>
      <c r="F1184" s="291" t="s">
        <v>249</v>
      </c>
      <c r="G1184" s="292">
        <v>10783800</v>
      </c>
      <c r="H1184" s="292">
        <v>10483800</v>
      </c>
      <c r="I1184" s="292">
        <v>9798200.6699999999</v>
      </c>
      <c r="J1184" s="293">
        <v>90.860370834028828</v>
      </c>
      <c r="K1184" s="294">
        <v>93.460392891890336</v>
      </c>
    </row>
    <row r="1185" spans="1:11" ht="34.5" customHeight="1" x14ac:dyDescent="0.3">
      <c r="A1185" s="290" t="s">
        <v>327</v>
      </c>
      <c r="B1185" s="291" t="s">
        <v>257</v>
      </c>
      <c r="C1185" s="291" t="s">
        <v>1363</v>
      </c>
      <c r="D1185" s="291" t="s">
        <v>1374</v>
      </c>
      <c r="E1185" s="291" t="s">
        <v>758</v>
      </c>
      <c r="F1185" s="291" t="s">
        <v>257</v>
      </c>
      <c r="G1185" s="292">
        <v>10783800</v>
      </c>
      <c r="H1185" s="292">
        <v>10483800</v>
      </c>
      <c r="I1185" s="292">
        <v>9798200.6699999999</v>
      </c>
      <c r="J1185" s="293">
        <v>90.860370834028828</v>
      </c>
      <c r="K1185" s="294">
        <v>93.460392891890336</v>
      </c>
    </row>
    <row r="1186" spans="1:11" ht="57" customHeight="1" x14ac:dyDescent="0.3">
      <c r="A1186" s="290" t="s">
        <v>344</v>
      </c>
      <c r="B1186" s="291" t="s">
        <v>257</v>
      </c>
      <c r="C1186" s="291" t="s">
        <v>1363</v>
      </c>
      <c r="D1186" s="291" t="s">
        <v>1374</v>
      </c>
      <c r="E1186" s="291" t="s">
        <v>977</v>
      </c>
      <c r="F1186" s="291"/>
      <c r="G1186" s="292">
        <v>53189300</v>
      </c>
      <c r="H1186" s="292">
        <v>54323300</v>
      </c>
      <c r="I1186" s="292">
        <v>53616745.789999999</v>
      </c>
      <c r="J1186" s="293">
        <v>100.80363116265865</v>
      </c>
      <c r="K1186" s="294">
        <v>98.699353297756204</v>
      </c>
    </row>
    <row r="1187" spans="1:11" ht="34.5" customHeight="1" x14ac:dyDescent="0.3">
      <c r="A1187" s="290" t="s">
        <v>342</v>
      </c>
      <c r="B1187" s="291" t="s">
        <v>257</v>
      </c>
      <c r="C1187" s="291" t="s">
        <v>1363</v>
      </c>
      <c r="D1187" s="291" t="s">
        <v>1374</v>
      </c>
      <c r="E1187" s="291" t="s">
        <v>759</v>
      </c>
      <c r="F1187" s="291"/>
      <c r="G1187" s="292">
        <v>53189300</v>
      </c>
      <c r="H1187" s="292">
        <v>54323300</v>
      </c>
      <c r="I1187" s="292">
        <v>53616745.789999999</v>
      </c>
      <c r="J1187" s="293">
        <v>100.80363116265865</v>
      </c>
      <c r="K1187" s="294">
        <v>98.699353297756204</v>
      </c>
    </row>
    <row r="1188" spans="1:11" ht="113.25" customHeight="1" x14ac:dyDescent="0.3">
      <c r="A1188" s="290" t="s">
        <v>326</v>
      </c>
      <c r="B1188" s="291" t="s">
        <v>257</v>
      </c>
      <c r="C1188" s="291" t="s">
        <v>1363</v>
      </c>
      <c r="D1188" s="291" t="s">
        <v>1374</v>
      </c>
      <c r="E1188" s="291" t="s">
        <v>759</v>
      </c>
      <c r="F1188" s="291" t="s">
        <v>249</v>
      </c>
      <c r="G1188" s="292">
        <v>50307800</v>
      </c>
      <c r="H1188" s="292">
        <v>50517800</v>
      </c>
      <c r="I1188" s="292">
        <v>50285953.960000001</v>
      </c>
      <c r="J1188" s="293">
        <v>99.956575242805286</v>
      </c>
      <c r="K1188" s="294">
        <v>99.541060695438048</v>
      </c>
    </row>
    <row r="1189" spans="1:11" ht="34.5" customHeight="1" x14ac:dyDescent="0.3">
      <c r="A1189" s="290" t="s">
        <v>327</v>
      </c>
      <c r="B1189" s="291" t="s">
        <v>257</v>
      </c>
      <c r="C1189" s="291" t="s">
        <v>1363</v>
      </c>
      <c r="D1189" s="291" t="s">
        <v>1374</v>
      </c>
      <c r="E1189" s="291" t="s">
        <v>759</v>
      </c>
      <c r="F1189" s="291" t="s">
        <v>257</v>
      </c>
      <c r="G1189" s="292">
        <v>50307800</v>
      </c>
      <c r="H1189" s="292">
        <v>50517800</v>
      </c>
      <c r="I1189" s="292">
        <v>50285953.960000001</v>
      </c>
      <c r="J1189" s="293">
        <v>99.956575242805286</v>
      </c>
      <c r="K1189" s="294">
        <v>99.541060695438048</v>
      </c>
    </row>
    <row r="1190" spans="1:11" ht="45.75" customHeight="1" x14ac:dyDescent="0.3">
      <c r="A1190" s="290" t="s">
        <v>329</v>
      </c>
      <c r="B1190" s="291" t="s">
        <v>257</v>
      </c>
      <c r="C1190" s="291" t="s">
        <v>1363</v>
      </c>
      <c r="D1190" s="291" t="s">
        <v>1374</v>
      </c>
      <c r="E1190" s="291" t="s">
        <v>759</v>
      </c>
      <c r="F1190" s="291" t="s">
        <v>330</v>
      </c>
      <c r="G1190" s="292">
        <v>1381500</v>
      </c>
      <c r="H1190" s="292">
        <v>1501500</v>
      </c>
      <c r="I1190" s="292">
        <v>1034666.38</v>
      </c>
      <c r="J1190" s="293">
        <v>74.894417661961626</v>
      </c>
      <c r="K1190" s="294">
        <v>68.908849816849809</v>
      </c>
    </row>
    <row r="1191" spans="1:11" ht="45.75" customHeight="1" x14ac:dyDescent="0.3">
      <c r="A1191" s="290" t="s">
        <v>331</v>
      </c>
      <c r="B1191" s="291" t="s">
        <v>257</v>
      </c>
      <c r="C1191" s="291" t="s">
        <v>1363</v>
      </c>
      <c r="D1191" s="291" t="s">
        <v>1374</v>
      </c>
      <c r="E1191" s="291" t="s">
        <v>759</v>
      </c>
      <c r="F1191" s="291" t="s">
        <v>332</v>
      </c>
      <c r="G1191" s="292">
        <v>1381500</v>
      </c>
      <c r="H1191" s="292">
        <v>1501500</v>
      </c>
      <c r="I1191" s="292">
        <v>1034666.38</v>
      </c>
      <c r="J1191" s="293">
        <v>74.894417661961626</v>
      </c>
      <c r="K1191" s="294">
        <v>68.908849816849809</v>
      </c>
    </row>
    <row r="1192" spans="1:11" ht="23.25" customHeight="1" x14ac:dyDescent="0.3">
      <c r="A1192" s="290" t="s">
        <v>333</v>
      </c>
      <c r="B1192" s="291" t="s">
        <v>257</v>
      </c>
      <c r="C1192" s="291" t="s">
        <v>1363</v>
      </c>
      <c r="D1192" s="291" t="s">
        <v>1374</v>
      </c>
      <c r="E1192" s="291" t="s">
        <v>759</v>
      </c>
      <c r="F1192" s="291" t="s">
        <v>334</v>
      </c>
      <c r="G1192" s="292">
        <v>1500000</v>
      </c>
      <c r="H1192" s="292">
        <v>2304000</v>
      </c>
      <c r="I1192" s="292">
        <v>2296125.4500000002</v>
      </c>
      <c r="J1192" s="293">
        <v>153.07503000000003</v>
      </c>
      <c r="K1192" s="294">
        <v>99.658222656250004</v>
      </c>
    </row>
    <row r="1193" spans="1:11" ht="23.25" customHeight="1" x14ac:dyDescent="0.3">
      <c r="A1193" s="290" t="s">
        <v>335</v>
      </c>
      <c r="B1193" s="291" t="s">
        <v>257</v>
      </c>
      <c r="C1193" s="291" t="s">
        <v>1363</v>
      </c>
      <c r="D1193" s="291" t="s">
        <v>1374</v>
      </c>
      <c r="E1193" s="291" t="s">
        <v>759</v>
      </c>
      <c r="F1193" s="291" t="s">
        <v>336</v>
      </c>
      <c r="G1193" s="292">
        <v>1500000</v>
      </c>
      <c r="H1193" s="292">
        <v>2304000</v>
      </c>
      <c r="I1193" s="292">
        <v>2296125.4500000002</v>
      </c>
      <c r="J1193" s="293">
        <v>153.07503000000003</v>
      </c>
      <c r="K1193" s="294">
        <v>99.658222656250004</v>
      </c>
    </row>
    <row r="1194" spans="1:11" ht="23.25" customHeight="1" x14ac:dyDescent="0.3">
      <c r="A1194" s="290" t="s">
        <v>446</v>
      </c>
      <c r="B1194" s="291" t="s">
        <v>257</v>
      </c>
      <c r="C1194" s="291" t="s">
        <v>1363</v>
      </c>
      <c r="D1194" s="291" t="s">
        <v>1374</v>
      </c>
      <c r="E1194" s="291" t="s">
        <v>932</v>
      </c>
      <c r="F1194" s="291"/>
      <c r="G1194" s="292">
        <v>0</v>
      </c>
      <c r="H1194" s="292">
        <v>131007000</v>
      </c>
      <c r="I1194" s="292">
        <v>131006920</v>
      </c>
      <c r="J1194" s="293">
        <v>0</v>
      </c>
      <c r="K1194" s="294">
        <v>99.999938934560745</v>
      </c>
    </row>
    <row r="1195" spans="1:11" ht="57" customHeight="1" x14ac:dyDescent="0.3">
      <c r="A1195" s="290" t="s">
        <v>344</v>
      </c>
      <c r="B1195" s="291" t="s">
        <v>257</v>
      </c>
      <c r="C1195" s="291" t="s">
        <v>1363</v>
      </c>
      <c r="D1195" s="291" t="s">
        <v>1374</v>
      </c>
      <c r="E1195" s="291" t="s">
        <v>933</v>
      </c>
      <c r="F1195" s="291"/>
      <c r="G1195" s="292">
        <v>0</v>
      </c>
      <c r="H1195" s="292">
        <v>131007000</v>
      </c>
      <c r="I1195" s="292">
        <v>131006920</v>
      </c>
      <c r="J1195" s="293">
        <v>0</v>
      </c>
      <c r="K1195" s="294">
        <v>99.999938934560745</v>
      </c>
    </row>
    <row r="1196" spans="1:11" ht="23.25" customHeight="1" x14ac:dyDescent="0.3">
      <c r="A1196" s="290" t="s">
        <v>760</v>
      </c>
      <c r="B1196" s="291" t="s">
        <v>257</v>
      </c>
      <c r="C1196" s="291" t="s">
        <v>1363</v>
      </c>
      <c r="D1196" s="291" t="s">
        <v>1374</v>
      </c>
      <c r="E1196" s="291" t="s">
        <v>761</v>
      </c>
      <c r="F1196" s="291"/>
      <c r="G1196" s="292">
        <v>0</v>
      </c>
      <c r="H1196" s="292">
        <v>131007000</v>
      </c>
      <c r="I1196" s="292">
        <v>131006920</v>
      </c>
      <c r="J1196" s="293">
        <v>0</v>
      </c>
      <c r="K1196" s="294">
        <v>99.999938934560745</v>
      </c>
    </row>
    <row r="1197" spans="1:11" ht="23.25" customHeight="1" x14ac:dyDescent="0.3">
      <c r="A1197" s="290" t="s">
        <v>333</v>
      </c>
      <c r="B1197" s="291" t="s">
        <v>257</v>
      </c>
      <c r="C1197" s="291" t="s">
        <v>1363</v>
      </c>
      <c r="D1197" s="291" t="s">
        <v>1374</v>
      </c>
      <c r="E1197" s="291" t="s">
        <v>761</v>
      </c>
      <c r="F1197" s="291" t="s">
        <v>334</v>
      </c>
      <c r="G1197" s="292">
        <v>0</v>
      </c>
      <c r="H1197" s="292">
        <v>131007000</v>
      </c>
      <c r="I1197" s="292">
        <v>131006920</v>
      </c>
      <c r="J1197" s="293">
        <v>0</v>
      </c>
      <c r="K1197" s="294">
        <v>99.999938934560745</v>
      </c>
    </row>
    <row r="1198" spans="1:11" ht="102" customHeight="1" x14ac:dyDescent="0.3">
      <c r="A1198" s="290" t="s">
        <v>360</v>
      </c>
      <c r="B1198" s="291" t="s">
        <v>257</v>
      </c>
      <c r="C1198" s="291" t="s">
        <v>1363</v>
      </c>
      <c r="D1198" s="291" t="s">
        <v>1374</v>
      </c>
      <c r="E1198" s="291" t="s">
        <v>761</v>
      </c>
      <c r="F1198" s="291" t="s">
        <v>317</v>
      </c>
      <c r="G1198" s="292">
        <v>0</v>
      </c>
      <c r="H1198" s="292">
        <v>131007000</v>
      </c>
      <c r="I1198" s="292">
        <v>131006920</v>
      </c>
      <c r="J1198" s="293">
        <v>0</v>
      </c>
      <c r="K1198" s="294">
        <v>99.999938934560745</v>
      </c>
    </row>
    <row r="1199" spans="1:11" ht="15" customHeight="1" x14ac:dyDescent="0.3">
      <c r="A1199" s="290" t="s">
        <v>936</v>
      </c>
      <c r="B1199" s="291" t="s">
        <v>257</v>
      </c>
      <c r="C1199" s="291" t="s">
        <v>1363</v>
      </c>
      <c r="D1199" s="291" t="s">
        <v>1374</v>
      </c>
      <c r="E1199" s="291" t="s">
        <v>325</v>
      </c>
      <c r="F1199" s="291"/>
      <c r="G1199" s="292">
        <v>0</v>
      </c>
      <c r="H1199" s="292">
        <v>5803354</v>
      </c>
      <c r="I1199" s="292">
        <v>4465509.6500000004</v>
      </c>
      <c r="J1199" s="293">
        <v>0</v>
      </c>
      <c r="K1199" s="294">
        <v>76.947049068521409</v>
      </c>
    </row>
    <row r="1200" spans="1:11" ht="23.25" customHeight="1" x14ac:dyDescent="0.3">
      <c r="A1200" s="290" t="s">
        <v>782</v>
      </c>
      <c r="B1200" s="291" t="s">
        <v>257</v>
      </c>
      <c r="C1200" s="291" t="s">
        <v>1363</v>
      </c>
      <c r="D1200" s="291" t="s">
        <v>1374</v>
      </c>
      <c r="E1200" s="291" t="s">
        <v>783</v>
      </c>
      <c r="F1200" s="291"/>
      <c r="G1200" s="292">
        <v>0</v>
      </c>
      <c r="H1200" s="292">
        <v>5803354</v>
      </c>
      <c r="I1200" s="292">
        <v>4465509.6500000004</v>
      </c>
      <c r="J1200" s="293">
        <v>0</v>
      </c>
      <c r="K1200" s="294">
        <v>76.947049068521409</v>
      </c>
    </row>
    <row r="1201" spans="1:11" ht="23.25" customHeight="1" x14ac:dyDescent="0.3">
      <c r="A1201" s="290" t="s">
        <v>333</v>
      </c>
      <c r="B1201" s="291" t="s">
        <v>257</v>
      </c>
      <c r="C1201" s="291" t="s">
        <v>1363</v>
      </c>
      <c r="D1201" s="291" t="s">
        <v>1374</v>
      </c>
      <c r="E1201" s="291" t="s">
        <v>783</v>
      </c>
      <c r="F1201" s="291" t="s">
        <v>334</v>
      </c>
      <c r="G1201" s="292">
        <v>0</v>
      </c>
      <c r="H1201" s="292">
        <v>5803354</v>
      </c>
      <c r="I1201" s="292">
        <v>4465509.6500000004</v>
      </c>
      <c r="J1201" s="293">
        <v>0</v>
      </c>
      <c r="K1201" s="294">
        <v>76.947049068521409</v>
      </c>
    </row>
    <row r="1202" spans="1:11" ht="15" customHeight="1" x14ac:dyDescent="0.3">
      <c r="A1202" s="290" t="s">
        <v>365</v>
      </c>
      <c r="B1202" s="291" t="s">
        <v>257</v>
      </c>
      <c r="C1202" s="291" t="s">
        <v>1363</v>
      </c>
      <c r="D1202" s="291" t="s">
        <v>1374</v>
      </c>
      <c r="E1202" s="291" t="s">
        <v>783</v>
      </c>
      <c r="F1202" s="291" t="s">
        <v>366</v>
      </c>
      <c r="G1202" s="292">
        <v>0</v>
      </c>
      <c r="H1202" s="292">
        <v>5803354</v>
      </c>
      <c r="I1202" s="292">
        <v>4465509.6500000004</v>
      </c>
      <c r="J1202" s="293">
        <v>0</v>
      </c>
      <c r="K1202" s="294">
        <v>76.947049068521409</v>
      </c>
    </row>
    <row r="1203" spans="1:11" ht="34.5" customHeight="1" x14ac:dyDescent="0.3">
      <c r="A1203" s="290" t="s">
        <v>1554</v>
      </c>
      <c r="B1203" s="291" t="s">
        <v>257</v>
      </c>
      <c r="C1203" s="291" t="s">
        <v>1365</v>
      </c>
      <c r="D1203" s="291"/>
      <c r="E1203" s="291"/>
      <c r="F1203" s="291"/>
      <c r="G1203" s="292">
        <v>1200000</v>
      </c>
      <c r="H1203" s="292">
        <v>1200000</v>
      </c>
      <c r="I1203" s="292">
        <v>1200000</v>
      </c>
      <c r="J1203" s="293">
        <v>100</v>
      </c>
      <c r="K1203" s="294">
        <v>100</v>
      </c>
    </row>
    <row r="1204" spans="1:11" ht="45.75" customHeight="1" x14ac:dyDescent="0.3">
      <c r="A1204" s="290" t="s">
        <v>382</v>
      </c>
      <c r="B1204" s="291" t="s">
        <v>257</v>
      </c>
      <c r="C1204" s="291" t="s">
        <v>1365</v>
      </c>
      <c r="D1204" s="291" t="s">
        <v>1383</v>
      </c>
      <c r="E1204" s="291"/>
      <c r="F1204" s="291"/>
      <c r="G1204" s="292">
        <v>1200000</v>
      </c>
      <c r="H1204" s="292">
        <v>1200000</v>
      </c>
      <c r="I1204" s="292">
        <v>1200000</v>
      </c>
      <c r="J1204" s="293">
        <v>100</v>
      </c>
      <c r="K1204" s="294">
        <v>100</v>
      </c>
    </row>
    <row r="1205" spans="1:11" ht="57" customHeight="1" x14ac:dyDescent="0.3">
      <c r="A1205" s="290" t="s">
        <v>998</v>
      </c>
      <c r="B1205" s="291" t="s">
        <v>257</v>
      </c>
      <c r="C1205" s="291" t="s">
        <v>1365</v>
      </c>
      <c r="D1205" s="291" t="s">
        <v>1383</v>
      </c>
      <c r="E1205" s="291" t="s">
        <v>471</v>
      </c>
      <c r="F1205" s="291"/>
      <c r="G1205" s="292">
        <v>1200000</v>
      </c>
      <c r="H1205" s="292">
        <v>1200000</v>
      </c>
      <c r="I1205" s="292">
        <v>1200000</v>
      </c>
      <c r="J1205" s="293">
        <v>100</v>
      </c>
      <c r="K1205" s="294">
        <v>100</v>
      </c>
    </row>
    <row r="1206" spans="1:11" ht="57" customHeight="1" x14ac:dyDescent="0.3">
      <c r="A1206" s="290" t="s">
        <v>1014</v>
      </c>
      <c r="B1206" s="291" t="s">
        <v>257</v>
      </c>
      <c r="C1206" s="291" t="s">
        <v>1365</v>
      </c>
      <c r="D1206" s="291" t="s">
        <v>1383</v>
      </c>
      <c r="E1206" s="291" t="s">
        <v>478</v>
      </c>
      <c r="F1206" s="291"/>
      <c r="G1206" s="292">
        <v>1200000</v>
      </c>
      <c r="H1206" s="292">
        <v>1200000</v>
      </c>
      <c r="I1206" s="292">
        <v>1200000</v>
      </c>
      <c r="J1206" s="293">
        <v>100</v>
      </c>
      <c r="K1206" s="294">
        <v>100</v>
      </c>
    </row>
    <row r="1207" spans="1:11" ht="34.5" customHeight="1" x14ac:dyDescent="0.3">
      <c r="A1207" s="290" t="s">
        <v>1015</v>
      </c>
      <c r="B1207" s="291" t="s">
        <v>257</v>
      </c>
      <c r="C1207" s="291" t="s">
        <v>1365</v>
      </c>
      <c r="D1207" s="291" t="s">
        <v>1383</v>
      </c>
      <c r="E1207" s="291" t="s">
        <v>479</v>
      </c>
      <c r="F1207" s="291"/>
      <c r="G1207" s="292">
        <v>1200000</v>
      </c>
      <c r="H1207" s="292">
        <v>1200000</v>
      </c>
      <c r="I1207" s="292">
        <v>1200000</v>
      </c>
      <c r="J1207" s="293">
        <v>100</v>
      </c>
      <c r="K1207" s="294">
        <v>100</v>
      </c>
    </row>
    <row r="1208" spans="1:11" ht="34.5" customHeight="1" x14ac:dyDescent="0.3">
      <c r="A1208" s="290" t="s">
        <v>800</v>
      </c>
      <c r="B1208" s="291" t="s">
        <v>257</v>
      </c>
      <c r="C1208" s="291" t="s">
        <v>1365</v>
      </c>
      <c r="D1208" s="291" t="s">
        <v>1383</v>
      </c>
      <c r="E1208" s="291" t="s">
        <v>801</v>
      </c>
      <c r="F1208" s="291"/>
      <c r="G1208" s="292">
        <v>1200000</v>
      </c>
      <c r="H1208" s="292">
        <v>1200000</v>
      </c>
      <c r="I1208" s="292">
        <v>1200000</v>
      </c>
      <c r="J1208" s="293">
        <v>100</v>
      </c>
      <c r="K1208" s="294">
        <v>100</v>
      </c>
    </row>
    <row r="1209" spans="1:11" ht="45.75" customHeight="1" x14ac:dyDescent="0.3">
      <c r="A1209" s="290" t="s">
        <v>329</v>
      </c>
      <c r="B1209" s="291" t="s">
        <v>257</v>
      </c>
      <c r="C1209" s="291" t="s">
        <v>1365</v>
      </c>
      <c r="D1209" s="291" t="s">
        <v>1383</v>
      </c>
      <c r="E1209" s="291" t="s">
        <v>801</v>
      </c>
      <c r="F1209" s="291" t="s">
        <v>330</v>
      </c>
      <c r="G1209" s="292">
        <v>1200000</v>
      </c>
      <c r="H1209" s="292">
        <v>1200000</v>
      </c>
      <c r="I1209" s="292">
        <v>1200000</v>
      </c>
      <c r="J1209" s="293">
        <v>100</v>
      </c>
      <c r="K1209" s="294">
        <v>100</v>
      </c>
    </row>
    <row r="1210" spans="1:11" ht="45.75" customHeight="1" x14ac:dyDescent="0.3">
      <c r="A1210" s="290" t="s">
        <v>331</v>
      </c>
      <c r="B1210" s="291" t="s">
        <v>257</v>
      </c>
      <c r="C1210" s="291" t="s">
        <v>1365</v>
      </c>
      <c r="D1210" s="291" t="s">
        <v>1383</v>
      </c>
      <c r="E1210" s="291" t="s">
        <v>801</v>
      </c>
      <c r="F1210" s="291" t="s">
        <v>332</v>
      </c>
      <c r="G1210" s="292">
        <v>1200000</v>
      </c>
      <c r="H1210" s="292">
        <v>1200000</v>
      </c>
      <c r="I1210" s="292">
        <v>1200000</v>
      </c>
      <c r="J1210" s="293">
        <v>100</v>
      </c>
      <c r="K1210" s="294">
        <v>100</v>
      </c>
    </row>
    <row r="1211" spans="1:11" ht="15" customHeight="1" x14ac:dyDescent="0.3">
      <c r="A1211" s="290" t="s">
        <v>1560</v>
      </c>
      <c r="B1211" s="291" t="s">
        <v>257</v>
      </c>
      <c r="C1211" s="291" t="s">
        <v>1366</v>
      </c>
      <c r="D1211" s="291"/>
      <c r="E1211" s="291"/>
      <c r="F1211" s="291"/>
      <c r="G1211" s="292">
        <v>675000</v>
      </c>
      <c r="H1211" s="292">
        <v>8500200</v>
      </c>
      <c r="I1211" s="292">
        <v>8387240</v>
      </c>
      <c r="J1211" s="293">
        <v>1242.5540740740742</v>
      </c>
      <c r="K1211" s="294">
        <v>98.67109009199784</v>
      </c>
    </row>
    <row r="1212" spans="1:11" ht="23.25" customHeight="1" x14ac:dyDescent="0.3">
      <c r="A1212" s="290" t="s">
        <v>399</v>
      </c>
      <c r="B1212" s="291" t="s">
        <v>257</v>
      </c>
      <c r="C1212" s="291" t="s">
        <v>1366</v>
      </c>
      <c r="D1212" s="291" t="s">
        <v>1395</v>
      </c>
      <c r="E1212" s="291"/>
      <c r="F1212" s="291"/>
      <c r="G1212" s="292">
        <v>675000</v>
      </c>
      <c r="H1212" s="292">
        <v>8500200</v>
      </c>
      <c r="I1212" s="292">
        <v>8387240</v>
      </c>
      <c r="J1212" s="293">
        <v>1242.5540740740742</v>
      </c>
      <c r="K1212" s="294">
        <v>98.67109009199784</v>
      </c>
    </row>
    <row r="1213" spans="1:11" ht="45.75" customHeight="1" x14ac:dyDescent="0.3">
      <c r="A1213" s="290" t="s">
        <v>931</v>
      </c>
      <c r="B1213" s="291" t="s">
        <v>257</v>
      </c>
      <c r="C1213" s="291" t="s">
        <v>1366</v>
      </c>
      <c r="D1213" s="291" t="s">
        <v>1395</v>
      </c>
      <c r="E1213" s="291" t="s">
        <v>375</v>
      </c>
      <c r="F1213" s="291"/>
      <c r="G1213" s="292">
        <v>675000</v>
      </c>
      <c r="H1213" s="292">
        <v>8500200</v>
      </c>
      <c r="I1213" s="292">
        <v>8387240</v>
      </c>
      <c r="J1213" s="293">
        <v>1242.5540740740742</v>
      </c>
      <c r="K1213" s="294">
        <v>98.67109009199784</v>
      </c>
    </row>
    <row r="1214" spans="1:11" ht="23.25" customHeight="1" x14ac:dyDescent="0.3">
      <c r="A1214" s="290" t="s">
        <v>971</v>
      </c>
      <c r="B1214" s="291" t="s">
        <v>257</v>
      </c>
      <c r="C1214" s="291" t="s">
        <v>1366</v>
      </c>
      <c r="D1214" s="291" t="s">
        <v>1395</v>
      </c>
      <c r="E1214" s="291" t="s">
        <v>972</v>
      </c>
      <c r="F1214" s="291"/>
      <c r="G1214" s="292">
        <v>675000</v>
      </c>
      <c r="H1214" s="292">
        <v>8500200</v>
      </c>
      <c r="I1214" s="292">
        <v>8387240</v>
      </c>
      <c r="J1214" s="293">
        <v>1242.5540740740742</v>
      </c>
      <c r="K1214" s="294">
        <v>98.67109009199784</v>
      </c>
    </row>
    <row r="1215" spans="1:11" ht="79.5" customHeight="1" x14ac:dyDescent="0.3">
      <c r="A1215" s="290" t="s">
        <v>973</v>
      </c>
      <c r="B1215" s="291" t="s">
        <v>257</v>
      </c>
      <c r="C1215" s="291" t="s">
        <v>1366</v>
      </c>
      <c r="D1215" s="291" t="s">
        <v>1395</v>
      </c>
      <c r="E1215" s="291" t="s">
        <v>974</v>
      </c>
      <c r="F1215" s="291"/>
      <c r="G1215" s="292">
        <v>675000</v>
      </c>
      <c r="H1215" s="292">
        <v>8500200</v>
      </c>
      <c r="I1215" s="292">
        <v>8387240</v>
      </c>
      <c r="J1215" s="293">
        <v>1242.5540740740742</v>
      </c>
      <c r="K1215" s="294">
        <v>98.67109009199784</v>
      </c>
    </row>
    <row r="1216" spans="1:11" ht="68.25" customHeight="1" x14ac:dyDescent="0.3">
      <c r="A1216" s="290" t="s">
        <v>749</v>
      </c>
      <c r="B1216" s="291" t="s">
        <v>257</v>
      </c>
      <c r="C1216" s="291" t="s">
        <v>1366</v>
      </c>
      <c r="D1216" s="291" t="s">
        <v>1395</v>
      </c>
      <c r="E1216" s="291" t="s">
        <v>750</v>
      </c>
      <c r="F1216" s="291"/>
      <c r="G1216" s="292">
        <v>175000</v>
      </c>
      <c r="H1216" s="292">
        <v>8500200</v>
      </c>
      <c r="I1216" s="292">
        <v>8387240</v>
      </c>
      <c r="J1216" s="293">
        <v>4792.7085714285713</v>
      </c>
      <c r="K1216" s="294">
        <v>98.67109009199784</v>
      </c>
    </row>
    <row r="1217" spans="1:11" ht="45.75" customHeight="1" x14ac:dyDescent="0.3">
      <c r="A1217" s="290" t="s">
        <v>329</v>
      </c>
      <c r="B1217" s="291" t="s">
        <v>257</v>
      </c>
      <c r="C1217" s="291" t="s">
        <v>1366</v>
      </c>
      <c r="D1217" s="291" t="s">
        <v>1395</v>
      </c>
      <c r="E1217" s="291" t="s">
        <v>750</v>
      </c>
      <c r="F1217" s="291" t="s">
        <v>330</v>
      </c>
      <c r="G1217" s="292">
        <v>175000</v>
      </c>
      <c r="H1217" s="292">
        <v>122000</v>
      </c>
      <c r="I1217" s="292">
        <v>9520</v>
      </c>
      <c r="J1217" s="293">
        <v>5.4399999999999995</v>
      </c>
      <c r="K1217" s="294">
        <v>7.8032786885245899</v>
      </c>
    </row>
    <row r="1218" spans="1:11" ht="45.75" customHeight="1" x14ac:dyDescent="0.3">
      <c r="A1218" s="290" t="s">
        <v>331</v>
      </c>
      <c r="B1218" s="291" t="s">
        <v>257</v>
      </c>
      <c r="C1218" s="291" t="s">
        <v>1366</v>
      </c>
      <c r="D1218" s="291" t="s">
        <v>1395</v>
      </c>
      <c r="E1218" s="291" t="s">
        <v>750</v>
      </c>
      <c r="F1218" s="291" t="s">
        <v>332</v>
      </c>
      <c r="G1218" s="292">
        <v>175000</v>
      </c>
      <c r="H1218" s="292">
        <v>122000</v>
      </c>
      <c r="I1218" s="292">
        <v>9520</v>
      </c>
      <c r="J1218" s="293">
        <v>5.4399999999999995</v>
      </c>
      <c r="K1218" s="294">
        <v>7.8032786885245899</v>
      </c>
    </row>
    <row r="1219" spans="1:11" ht="45.75" customHeight="1" x14ac:dyDescent="0.3">
      <c r="A1219" s="290" t="s">
        <v>371</v>
      </c>
      <c r="B1219" s="291" t="s">
        <v>257</v>
      </c>
      <c r="C1219" s="291" t="s">
        <v>1366</v>
      </c>
      <c r="D1219" s="291" t="s">
        <v>1395</v>
      </c>
      <c r="E1219" s="291" t="s">
        <v>750</v>
      </c>
      <c r="F1219" s="291" t="s">
        <v>372</v>
      </c>
      <c r="G1219" s="292">
        <v>0</v>
      </c>
      <c r="H1219" s="292">
        <v>8378200</v>
      </c>
      <c r="I1219" s="292">
        <v>8377720</v>
      </c>
      <c r="J1219" s="293">
        <v>0</v>
      </c>
      <c r="K1219" s="294">
        <v>99.994270845766394</v>
      </c>
    </row>
    <row r="1220" spans="1:11" ht="15" customHeight="1" x14ac:dyDescent="0.3">
      <c r="A1220" s="290" t="s">
        <v>373</v>
      </c>
      <c r="B1220" s="291" t="s">
        <v>257</v>
      </c>
      <c r="C1220" s="291" t="s">
        <v>1366</v>
      </c>
      <c r="D1220" s="291" t="s">
        <v>1395</v>
      </c>
      <c r="E1220" s="291" t="s">
        <v>750</v>
      </c>
      <c r="F1220" s="291" t="s">
        <v>374</v>
      </c>
      <c r="G1220" s="292">
        <v>0</v>
      </c>
      <c r="H1220" s="292">
        <v>8378200</v>
      </c>
      <c r="I1220" s="292">
        <v>8377720</v>
      </c>
      <c r="J1220" s="293">
        <v>0</v>
      </c>
      <c r="K1220" s="294">
        <v>99.994270845766394</v>
      </c>
    </row>
    <row r="1221" spans="1:11" ht="45.75" customHeight="1" x14ac:dyDescent="0.3">
      <c r="A1221" s="290" t="s">
        <v>825</v>
      </c>
      <c r="B1221" s="291" t="s">
        <v>257</v>
      </c>
      <c r="C1221" s="291" t="s">
        <v>1366</v>
      </c>
      <c r="D1221" s="291" t="s">
        <v>1395</v>
      </c>
      <c r="E1221" s="291" t="s">
        <v>826</v>
      </c>
      <c r="F1221" s="291"/>
      <c r="G1221" s="292">
        <v>500000</v>
      </c>
      <c r="H1221" s="292">
        <v>0</v>
      </c>
      <c r="I1221" s="292">
        <v>0</v>
      </c>
      <c r="J1221" s="293">
        <v>0</v>
      </c>
      <c r="K1221" s="294">
        <v>0</v>
      </c>
    </row>
    <row r="1222" spans="1:11" ht="45.75" customHeight="1" x14ac:dyDescent="0.3">
      <c r="A1222" s="290" t="s">
        <v>329</v>
      </c>
      <c r="B1222" s="291" t="s">
        <v>257</v>
      </c>
      <c r="C1222" s="291" t="s">
        <v>1366</v>
      </c>
      <c r="D1222" s="291" t="s">
        <v>1395</v>
      </c>
      <c r="E1222" s="291" t="s">
        <v>826</v>
      </c>
      <c r="F1222" s="291" t="s">
        <v>330</v>
      </c>
      <c r="G1222" s="292">
        <v>500000</v>
      </c>
      <c r="H1222" s="292">
        <v>0</v>
      </c>
      <c r="I1222" s="292">
        <v>0</v>
      </c>
      <c r="J1222" s="293">
        <v>0</v>
      </c>
      <c r="K1222" s="294">
        <v>0</v>
      </c>
    </row>
    <row r="1223" spans="1:11" ht="45.75" customHeight="1" x14ac:dyDescent="0.3">
      <c r="A1223" s="290" t="s">
        <v>331</v>
      </c>
      <c r="B1223" s="291" t="s">
        <v>257</v>
      </c>
      <c r="C1223" s="291" t="s">
        <v>1366</v>
      </c>
      <c r="D1223" s="291" t="s">
        <v>1395</v>
      </c>
      <c r="E1223" s="291" t="s">
        <v>826</v>
      </c>
      <c r="F1223" s="291" t="s">
        <v>332</v>
      </c>
      <c r="G1223" s="292">
        <v>500000</v>
      </c>
      <c r="H1223" s="292">
        <v>0</v>
      </c>
      <c r="I1223" s="292">
        <v>0</v>
      </c>
      <c r="J1223" s="293">
        <v>0</v>
      </c>
      <c r="K1223" s="294">
        <v>0</v>
      </c>
    </row>
    <row r="1224" spans="1:11" ht="23.25" customHeight="1" x14ac:dyDescent="0.3">
      <c r="A1224" s="290" t="s">
        <v>1573</v>
      </c>
      <c r="B1224" s="291" t="s">
        <v>257</v>
      </c>
      <c r="C1224" s="291" t="s">
        <v>1384</v>
      </c>
      <c r="D1224" s="291"/>
      <c r="E1224" s="291"/>
      <c r="F1224" s="291"/>
      <c r="G1224" s="292">
        <v>33147800</v>
      </c>
      <c r="H1224" s="292">
        <v>70151140</v>
      </c>
      <c r="I1224" s="292">
        <v>56482394.219999999</v>
      </c>
      <c r="J1224" s="293">
        <v>170.39560459517676</v>
      </c>
      <c r="K1224" s="294">
        <v>80.515290585441662</v>
      </c>
    </row>
    <row r="1225" spans="1:11" ht="15" customHeight="1" x14ac:dyDescent="0.3">
      <c r="A1225" s="290" t="s">
        <v>403</v>
      </c>
      <c r="B1225" s="291" t="s">
        <v>257</v>
      </c>
      <c r="C1225" s="291" t="s">
        <v>1384</v>
      </c>
      <c r="D1225" s="291" t="s">
        <v>1363</v>
      </c>
      <c r="E1225" s="291"/>
      <c r="F1225" s="291"/>
      <c r="G1225" s="292">
        <v>33147800</v>
      </c>
      <c r="H1225" s="292">
        <v>70151140</v>
      </c>
      <c r="I1225" s="292">
        <v>56482394.219999999</v>
      </c>
      <c r="J1225" s="293">
        <v>170.39560459517676</v>
      </c>
      <c r="K1225" s="294">
        <v>80.515290585441662</v>
      </c>
    </row>
    <row r="1226" spans="1:11" ht="45.75" customHeight="1" x14ac:dyDescent="0.3">
      <c r="A1226" s="290" t="s">
        <v>931</v>
      </c>
      <c r="B1226" s="291" t="s">
        <v>257</v>
      </c>
      <c r="C1226" s="291" t="s">
        <v>1384</v>
      </c>
      <c r="D1226" s="291" t="s">
        <v>1363</v>
      </c>
      <c r="E1226" s="291" t="s">
        <v>375</v>
      </c>
      <c r="F1226" s="291"/>
      <c r="G1226" s="292">
        <v>33147800</v>
      </c>
      <c r="H1226" s="292">
        <v>56051140</v>
      </c>
      <c r="I1226" s="292">
        <v>42383854.219999999</v>
      </c>
      <c r="J1226" s="293">
        <v>127.86324950675458</v>
      </c>
      <c r="K1226" s="294">
        <v>75.616399987582767</v>
      </c>
    </row>
    <row r="1227" spans="1:11" ht="23.25" customHeight="1" x14ac:dyDescent="0.3">
      <c r="A1227" s="290" t="s">
        <v>971</v>
      </c>
      <c r="B1227" s="291" t="s">
        <v>257</v>
      </c>
      <c r="C1227" s="291" t="s">
        <v>1384</v>
      </c>
      <c r="D1227" s="291" t="s">
        <v>1363</v>
      </c>
      <c r="E1227" s="291" t="s">
        <v>972</v>
      </c>
      <c r="F1227" s="291"/>
      <c r="G1227" s="292">
        <v>33147800</v>
      </c>
      <c r="H1227" s="292">
        <v>56051140</v>
      </c>
      <c r="I1227" s="292">
        <v>42383854.219999999</v>
      </c>
      <c r="J1227" s="293">
        <v>127.86324950675458</v>
      </c>
      <c r="K1227" s="294">
        <v>75.616399987582767</v>
      </c>
    </row>
    <row r="1228" spans="1:11" ht="79.5" customHeight="1" x14ac:dyDescent="0.3">
      <c r="A1228" s="290" t="s">
        <v>973</v>
      </c>
      <c r="B1228" s="291" t="s">
        <v>257</v>
      </c>
      <c r="C1228" s="291" t="s">
        <v>1384</v>
      </c>
      <c r="D1228" s="291" t="s">
        <v>1363</v>
      </c>
      <c r="E1228" s="291" t="s">
        <v>974</v>
      </c>
      <c r="F1228" s="291"/>
      <c r="G1228" s="292">
        <v>33147800</v>
      </c>
      <c r="H1228" s="292">
        <v>56051140</v>
      </c>
      <c r="I1228" s="292">
        <v>42383854.219999999</v>
      </c>
      <c r="J1228" s="293">
        <v>127.86324950675458</v>
      </c>
      <c r="K1228" s="294">
        <v>75.616399987582767</v>
      </c>
    </row>
    <row r="1229" spans="1:11" ht="68.25" customHeight="1" x14ac:dyDescent="0.3">
      <c r="A1229" s="290" t="s">
        <v>749</v>
      </c>
      <c r="B1229" s="291" t="s">
        <v>257</v>
      </c>
      <c r="C1229" s="291" t="s">
        <v>1384</v>
      </c>
      <c r="D1229" s="291" t="s">
        <v>1363</v>
      </c>
      <c r="E1229" s="291" t="s">
        <v>750</v>
      </c>
      <c r="F1229" s="291"/>
      <c r="G1229" s="292">
        <v>7300000</v>
      </c>
      <c r="H1229" s="292">
        <v>24945270</v>
      </c>
      <c r="I1229" s="292">
        <v>11291626.91</v>
      </c>
      <c r="J1229" s="293">
        <v>154.67982068493151</v>
      </c>
      <c r="K1229" s="294">
        <v>45.265603098302805</v>
      </c>
    </row>
    <row r="1230" spans="1:11" ht="45.75" customHeight="1" x14ac:dyDescent="0.3">
      <c r="A1230" s="290" t="s">
        <v>329</v>
      </c>
      <c r="B1230" s="291" t="s">
        <v>257</v>
      </c>
      <c r="C1230" s="291" t="s">
        <v>1384</v>
      </c>
      <c r="D1230" s="291" t="s">
        <v>1363</v>
      </c>
      <c r="E1230" s="291" t="s">
        <v>750</v>
      </c>
      <c r="F1230" s="291" t="s">
        <v>330</v>
      </c>
      <c r="G1230" s="292">
        <v>7300000</v>
      </c>
      <c r="H1230" s="292">
        <v>24945270</v>
      </c>
      <c r="I1230" s="292">
        <v>11291626.91</v>
      </c>
      <c r="J1230" s="293">
        <v>154.67982068493151</v>
      </c>
      <c r="K1230" s="294">
        <v>45.265603098302805</v>
      </c>
    </row>
    <row r="1231" spans="1:11" ht="45.75" customHeight="1" x14ac:dyDescent="0.3">
      <c r="A1231" s="290" t="s">
        <v>331</v>
      </c>
      <c r="B1231" s="291" t="s">
        <v>257</v>
      </c>
      <c r="C1231" s="291" t="s">
        <v>1384</v>
      </c>
      <c r="D1231" s="291" t="s">
        <v>1363</v>
      </c>
      <c r="E1231" s="291" t="s">
        <v>750</v>
      </c>
      <c r="F1231" s="291" t="s">
        <v>332</v>
      </c>
      <c r="G1231" s="292">
        <v>7300000</v>
      </c>
      <c r="H1231" s="292">
        <v>24945270</v>
      </c>
      <c r="I1231" s="292">
        <v>11291626.91</v>
      </c>
      <c r="J1231" s="293">
        <v>154.67982068493151</v>
      </c>
      <c r="K1231" s="294">
        <v>45.265603098302805</v>
      </c>
    </row>
    <row r="1232" spans="1:11" ht="34.5" customHeight="1" x14ac:dyDescent="0.3">
      <c r="A1232" s="290" t="s">
        <v>829</v>
      </c>
      <c r="B1232" s="291" t="s">
        <v>257</v>
      </c>
      <c r="C1232" s="291" t="s">
        <v>1384</v>
      </c>
      <c r="D1232" s="291" t="s">
        <v>1363</v>
      </c>
      <c r="E1232" s="291" t="s">
        <v>830</v>
      </c>
      <c r="F1232" s="291"/>
      <c r="G1232" s="292">
        <v>25847800</v>
      </c>
      <c r="H1232" s="292">
        <v>31105870</v>
      </c>
      <c r="I1232" s="292">
        <v>31092227.309999999</v>
      </c>
      <c r="J1232" s="293">
        <v>120.28964673976121</v>
      </c>
      <c r="K1232" s="294">
        <v>99.956141107771614</v>
      </c>
    </row>
    <row r="1233" spans="1:11" ht="45.75" customHeight="1" x14ac:dyDescent="0.3">
      <c r="A1233" s="290" t="s">
        <v>329</v>
      </c>
      <c r="B1233" s="291" t="s">
        <v>257</v>
      </c>
      <c r="C1233" s="291" t="s">
        <v>1384</v>
      </c>
      <c r="D1233" s="291" t="s">
        <v>1363</v>
      </c>
      <c r="E1233" s="291" t="s">
        <v>830</v>
      </c>
      <c r="F1233" s="291" t="s">
        <v>330</v>
      </c>
      <c r="G1233" s="292">
        <v>25847800</v>
      </c>
      <c r="H1233" s="292">
        <v>31105870</v>
      </c>
      <c r="I1233" s="292">
        <v>31092227.309999999</v>
      </c>
      <c r="J1233" s="293">
        <v>120.28964673976121</v>
      </c>
      <c r="K1233" s="294">
        <v>99.956141107771614</v>
      </c>
    </row>
    <row r="1234" spans="1:11" ht="45.75" customHeight="1" x14ac:dyDescent="0.3">
      <c r="A1234" s="290" t="s">
        <v>331</v>
      </c>
      <c r="B1234" s="291" t="s">
        <v>257</v>
      </c>
      <c r="C1234" s="291" t="s">
        <v>1384</v>
      </c>
      <c r="D1234" s="291" t="s">
        <v>1363</v>
      </c>
      <c r="E1234" s="291" t="s">
        <v>830</v>
      </c>
      <c r="F1234" s="291" t="s">
        <v>332</v>
      </c>
      <c r="G1234" s="292">
        <v>25847800</v>
      </c>
      <c r="H1234" s="292">
        <v>31105870</v>
      </c>
      <c r="I1234" s="292">
        <v>31092227.309999999</v>
      </c>
      <c r="J1234" s="293">
        <v>120.28964673976121</v>
      </c>
      <c r="K1234" s="294">
        <v>99.956141107771614</v>
      </c>
    </row>
    <row r="1235" spans="1:11" ht="45.75" customHeight="1" x14ac:dyDescent="0.3">
      <c r="A1235" s="290" t="s">
        <v>1396</v>
      </c>
      <c r="B1235" s="291" t="s">
        <v>257</v>
      </c>
      <c r="C1235" s="291" t="s">
        <v>1384</v>
      </c>
      <c r="D1235" s="291" t="s">
        <v>1363</v>
      </c>
      <c r="E1235" s="291" t="s">
        <v>1397</v>
      </c>
      <c r="F1235" s="291"/>
      <c r="G1235" s="292">
        <v>0</v>
      </c>
      <c r="H1235" s="292">
        <v>14100000</v>
      </c>
      <c r="I1235" s="292">
        <v>14098540</v>
      </c>
      <c r="J1235" s="293">
        <v>0</v>
      </c>
      <c r="K1235" s="294">
        <v>99.989645390070919</v>
      </c>
    </row>
    <row r="1236" spans="1:11" ht="57" customHeight="1" x14ac:dyDescent="0.3">
      <c r="A1236" s="290" t="s">
        <v>1398</v>
      </c>
      <c r="B1236" s="291" t="s">
        <v>257</v>
      </c>
      <c r="C1236" s="291" t="s">
        <v>1384</v>
      </c>
      <c r="D1236" s="291" t="s">
        <v>1363</v>
      </c>
      <c r="E1236" s="291" t="s">
        <v>1399</v>
      </c>
      <c r="F1236" s="291"/>
      <c r="G1236" s="292">
        <v>0</v>
      </c>
      <c r="H1236" s="292">
        <v>14100000</v>
      </c>
      <c r="I1236" s="292">
        <v>14098540</v>
      </c>
      <c r="J1236" s="293">
        <v>0</v>
      </c>
      <c r="K1236" s="294">
        <v>99.989645390070919</v>
      </c>
    </row>
    <row r="1237" spans="1:11" ht="45.75" customHeight="1" x14ac:dyDescent="0.3">
      <c r="A1237" s="290" t="s">
        <v>1400</v>
      </c>
      <c r="B1237" s="291" t="s">
        <v>257</v>
      </c>
      <c r="C1237" s="291" t="s">
        <v>1384</v>
      </c>
      <c r="D1237" s="291" t="s">
        <v>1363</v>
      </c>
      <c r="E1237" s="291" t="s">
        <v>1401</v>
      </c>
      <c r="F1237" s="291"/>
      <c r="G1237" s="292">
        <v>0</v>
      </c>
      <c r="H1237" s="292">
        <v>14100000</v>
      </c>
      <c r="I1237" s="292">
        <v>14098540</v>
      </c>
      <c r="J1237" s="293">
        <v>0</v>
      </c>
      <c r="K1237" s="294">
        <v>99.989645390070919</v>
      </c>
    </row>
    <row r="1238" spans="1:11" ht="57" customHeight="1" x14ac:dyDescent="0.3">
      <c r="A1238" s="290" t="s">
        <v>1402</v>
      </c>
      <c r="B1238" s="291" t="s">
        <v>257</v>
      </c>
      <c r="C1238" s="291" t="s">
        <v>1384</v>
      </c>
      <c r="D1238" s="291" t="s">
        <v>1363</v>
      </c>
      <c r="E1238" s="291" t="s">
        <v>1403</v>
      </c>
      <c r="F1238" s="291"/>
      <c r="G1238" s="292">
        <v>0</v>
      </c>
      <c r="H1238" s="292">
        <v>14100000</v>
      </c>
      <c r="I1238" s="292">
        <v>14098540</v>
      </c>
      <c r="J1238" s="293">
        <v>0</v>
      </c>
      <c r="K1238" s="294">
        <v>99.989645390070919</v>
      </c>
    </row>
    <row r="1239" spans="1:11" ht="23.25" customHeight="1" x14ac:dyDescent="0.3">
      <c r="A1239" s="290" t="s">
        <v>333</v>
      </c>
      <c r="B1239" s="291" t="s">
        <v>257</v>
      </c>
      <c r="C1239" s="291" t="s">
        <v>1384</v>
      </c>
      <c r="D1239" s="291" t="s">
        <v>1363</v>
      </c>
      <c r="E1239" s="291" t="s">
        <v>1403</v>
      </c>
      <c r="F1239" s="291" t="s">
        <v>334</v>
      </c>
      <c r="G1239" s="292">
        <v>0</v>
      </c>
      <c r="H1239" s="292">
        <v>14100000</v>
      </c>
      <c r="I1239" s="292">
        <v>14098540</v>
      </c>
      <c r="J1239" s="293">
        <v>0</v>
      </c>
      <c r="K1239" s="294">
        <v>99.989645390070919</v>
      </c>
    </row>
    <row r="1240" spans="1:11" ht="23.25" customHeight="1" x14ac:dyDescent="0.3">
      <c r="A1240" s="290" t="s">
        <v>335</v>
      </c>
      <c r="B1240" s="291" t="s">
        <v>257</v>
      </c>
      <c r="C1240" s="291" t="s">
        <v>1384</v>
      </c>
      <c r="D1240" s="291" t="s">
        <v>1363</v>
      </c>
      <c r="E1240" s="291" t="s">
        <v>1403</v>
      </c>
      <c r="F1240" s="291" t="s">
        <v>336</v>
      </c>
      <c r="G1240" s="292">
        <v>0</v>
      </c>
      <c r="H1240" s="292">
        <v>14100000</v>
      </c>
      <c r="I1240" s="292">
        <v>14098540</v>
      </c>
      <c r="J1240" s="293">
        <v>0</v>
      </c>
      <c r="K1240" s="294">
        <v>99.989645390070919</v>
      </c>
    </row>
    <row r="1241" spans="1:11" ht="15" customHeight="1" x14ac:dyDescent="0.3">
      <c r="A1241" s="290" t="s">
        <v>1662</v>
      </c>
      <c r="B1241" s="291" t="s">
        <v>257</v>
      </c>
      <c r="C1241" s="291" t="s">
        <v>1394</v>
      </c>
      <c r="D1241" s="291"/>
      <c r="E1241" s="291"/>
      <c r="F1241" s="291"/>
      <c r="G1241" s="292">
        <v>88093400</v>
      </c>
      <c r="H1241" s="292">
        <v>91135830</v>
      </c>
      <c r="I1241" s="292">
        <v>91134509.650000006</v>
      </c>
      <c r="J1241" s="293">
        <v>103.45214244199907</v>
      </c>
      <c r="K1241" s="294">
        <v>99.99855122842466</v>
      </c>
    </row>
    <row r="1242" spans="1:11" ht="23.25" customHeight="1" x14ac:dyDescent="0.3">
      <c r="A1242" s="290" t="s">
        <v>466</v>
      </c>
      <c r="B1242" s="291" t="s">
        <v>257</v>
      </c>
      <c r="C1242" s="291" t="s">
        <v>1394</v>
      </c>
      <c r="D1242" s="291" t="s">
        <v>1365</v>
      </c>
      <c r="E1242" s="291"/>
      <c r="F1242" s="291"/>
      <c r="G1242" s="292">
        <v>10183000</v>
      </c>
      <c r="H1242" s="292">
        <v>2732000</v>
      </c>
      <c r="I1242" s="292">
        <v>2731182.3</v>
      </c>
      <c r="J1242" s="293">
        <v>26.820998723362464</v>
      </c>
      <c r="K1242" s="294">
        <v>99.970069546120058</v>
      </c>
    </row>
    <row r="1243" spans="1:11" ht="34.5" customHeight="1" x14ac:dyDescent="0.3">
      <c r="A1243" s="290" t="s">
        <v>1016</v>
      </c>
      <c r="B1243" s="291" t="s">
        <v>257</v>
      </c>
      <c r="C1243" s="291" t="s">
        <v>1394</v>
      </c>
      <c r="D1243" s="291" t="s">
        <v>1365</v>
      </c>
      <c r="E1243" s="291" t="s">
        <v>420</v>
      </c>
      <c r="F1243" s="291"/>
      <c r="G1243" s="292">
        <v>4700000</v>
      </c>
      <c r="H1243" s="292">
        <v>0</v>
      </c>
      <c r="I1243" s="292">
        <v>0</v>
      </c>
      <c r="J1243" s="293">
        <v>0</v>
      </c>
      <c r="K1243" s="294">
        <v>0</v>
      </c>
    </row>
    <row r="1244" spans="1:11" ht="34.5" customHeight="1" x14ac:dyDescent="0.3">
      <c r="A1244" s="290" t="s">
        <v>1136</v>
      </c>
      <c r="B1244" s="291" t="s">
        <v>257</v>
      </c>
      <c r="C1244" s="291" t="s">
        <v>1394</v>
      </c>
      <c r="D1244" s="291" t="s">
        <v>1365</v>
      </c>
      <c r="E1244" s="291" t="s">
        <v>423</v>
      </c>
      <c r="F1244" s="291"/>
      <c r="G1244" s="292">
        <v>4700000</v>
      </c>
      <c r="H1244" s="292">
        <v>0</v>
      </c>
      <c r="I1244" s="292">
        <v>0</v>
      </c>
      <c r="J1244" s="293">
        <v>0</v>
      </c>
      <c r="K1244" s="294">
        <v>0</v>
      </c>
    </row>
    <row r="1245" spans="1:11" ht="57" customHeight="1" x14ac:dyDescent="0.3">
      <c r="A1245" s="290" t="s">
        <v>1137</v>
      </c>
      <c r="B1245" s="291" t="s">
        <v>257</v>
      </c>
      <c r="C1245" s="291" t="s">
        <v>1394</v>
      </c>
      <c r="D1245" s="291" t="s">
        <v>1365</v>
      </c>
      <c r="E1245" s="291" t="s">
        <v>1135</v>
      </c>
      <c r="F1245" s="291"/>
      <c r="G1245" s="292">
        <v>4700000</v>
      </c>
      <c r="H1245" s="292">
        <v>0</v>
      </c>
      <c r="I1245" s="292">
        <v>0</v>
      </c>
      <c r="J1245" s="293">
        <v>0</v>
      </c>
      <c r="K1245" s="294">
        <v>0</v>
      </c>
    </row>
    <row r="1246" spans="1:11" ht="68.25" customHeight="1" x14ac:dyDescent="0.3">
      <c r="A1246" s="290" t="s">
        <v>1453</v>
      </c>
      <c r="B1246" s="291" t="s">
        <v>257</v>
      </c>
      <c r="C1246" s="291" t="s">
        <v>1394</v>
      </c>
      <c r="D1246" s="291" t="s">
        <v>1365</v>
      </c>
      <c r="E1246" s="291" t="s">
        <v>1454</v>
      </c>
      <c r="F1246" s="291"/>
      <c r="G1246" s="292">
        <v>4700000</v>
      </c>
      <c r="H1246" s="292">
        <v>0</v>
      </c>
      <c r="I1246" s="292">
        <v>0</v>
      </c>
      <c r="J1246" s="293">
        <v>0</v>
      </c>
      <c r="K1246" s="294">
        <v>0</v>
      </c>
    </row>
    <row r="1247" spans="1:11" ht="23.25" customHeight="1" x14ac:dyDescent="0.3">
      <c r="A1247" s="290" t="s">
        <v>436</v>
      </c>
      <c r="B1247" s="291" t="s">
        <v>257</v>
      </c>
      <c r="C1247" s="291" t="s">
        <v>1394</v>
      </c>
      <c r="D1247" s="291" t="s">
        <v>1365</v>
      </c>
      <c r="E1247" s="291" t="s">
        <v>1454</v>
      </c>
      <c r="F1247" s="291" t="s">
        <v>437</v>
      </c>
      <c r="G1247" s="292">
        <v>4700000</v>
      </c>
      <c r="H1247" s="292">
        <v>0</v>
      </c>
      <c r="I1247" s="292">
        <v>0</v>
      </c>
      <c r="J1247" s="293">
        <v>0</v>
      </c>
      <c r="K1247" s="294">
        <v>0</v>
      </c>
    </row>
    <row r="1248" spans="1:11" ht="45.75" customHeight="1" x14ac:dyDescent="0.3">
      <c r="A1248" s="290" t="s">
        <v>438</v>
      </c>
      <c r="B1248" s="291" t="s">
        <v>257</v>
      </c>
      <c r="C1248" s="291" t="s">
        <v>1394</v>
      </c>
      <c r="D1248" s="291" t="s">
        <v>1365</v>
      </c>
      <c r="E1248" s="291" t="s">
        <v>1454</v>
      </c>
      <c r="F1248" s="291" t="s">
        <v>439</v>
      </c>
      <c r="G1248" s="292">
        <v>4700000</v>
      </c>
      <c r="H1248" s="292">
        <v>0</v>
      </c>
      <c r="I1248" s="292">
        <v>0</v>
      </c>
      <c r="J1248" s="293">
        <v>0</v>
      </c>
      <c r="K1248" s="294">
        <v>0</v>
      </c>
    </row>
    <row r="1249" spans="1:11" ht="23.25" customHeight="1" x14ac:dyDescent="0.3">
      <c r="A1249" s="290" t="s">
        <v>950</v>
      </c>
      <c r="B1249" s="291" t="s">
        <v>257</v>
      </c>
      <c r="C1249" s="291" t="s">
        <v>1394</v>
      </c>
      <c r="D1249" s="291" t="s">
        <v>1365</v>
      </c>
      <c r="E1249" s="291" t="s">
        <v>338</v>
      </c>
      <c r="F1249" s="291"/>
      <c r="G1249" s="292">
        <v>5483000</v>
      </c>
      <c r="H1249" s="292">
        <v>2732000</v>
      </c>
      <c r="I1249" s="292">
        <v>2731182.3</v>
      </c>
      <c r="J1249" s="293">
        <v>49.811823819077148</v>
      </c>
      <c r="K1249" s="294">
        <v>99.970069546120058</v>
      </c>
    </row>
    <row r="1250" spans="1:11" ht="34.5" customHeight="1" x14ac:dyDescent="0.3">
      <c r="A1250" s="290" t="s">
        <v>1539</v>
      </c>
      <c r="B1250" s="291" t="s">
        <v>257</v>
      </c>
      <c r="C1250" s="291" t="s">
        <v>1394</v>
      </c>
      <c r="D1250" s="291" t="s">
        <v>1365</v>
      </c>
      <c r="E1250" s="291" t="s">
        <v>395</v>
      </c>
      <c r="F1250" s="291"/>
      <c r="G1250" s="292">
        <v>2751000</v>
      </c>
      <c r="H1250" s="292">
        <v>0</v>
      </c>
      <c r="I1250" s="292">
        <v>0</v>
      </c>
      <c r="J1250" s="293">
        <v>0</v>
      </c>
      <c r="K1250" s="294">
        <v>0</v>
      </c>
    </row>
    <row r="1251" spans="1:11" ht="57" customHeight="1" x14ac:dyDescent="0.3">
      <c r="A1251" s="290" t="s">
        <v>1666</v>
      </c>
      <c r="B1251" s="291" t="s">
        <v>257</v>
      </c>
      <c r="C1251" s="291" t="s">
        <v>1394</v>
      </c>
      <c r="D1251" s="291" t="s">
        <v>1365</v>
      </c>
      <c r="E1251" s="291" t="s">
        <v>1667</v>
      </c>
      <c r="F1251" s="291"/>
      <c r="G1251" s="292">
        <v>2751000</v>
      </c>
      <c r="H1251" s="292">
        <v>0</v>
      </c>
      <c r="I1251" s="292">
        <v>0</v>
      </c>
      <c r="J1251" s="293">
        <v>0</v>
      </c>
      <c r="K1251" s="294">
        <v>0</v>
      </c>
    </row>
    <row r="1252" spans="1:11" ht="68.25" customHeight="1" x14ac:dyDescent="0.3">
      <c r="A1252" s="290" t="s">
        <v>1668</v>
      </c>
      <c r="B1252" s="291" t="s">
        <v>257</v>
      </c>
      <c r="C1252" s="291" t="s">
        <v>1394</v>
      </c>
      <c r="D1252" s="291" t="s">
        <v>1365</v>
      </c>
      <c r="E1252" s="291" t="s">
        <v>1669</v>
      </c>
      <c r="F1252" s="291"/>
      <c r="G1252" s="292">
        <v>2751000</v>
      </c>
      <c r="H1252" s="292">
        <v>0</v>
      </c>
      <c r="I1252" s="292">
        <v>0</v>
      </c>
      <c r="J1252" s="293">
        <v>0</v>
      </c>
      <c r="K1252" s="294">
        <v>0</v>
      </c>
    </row>
    <row r="1253" spans="1:11" ht="45.75" customHeight="1" x14ac:dyDescent="0.3">
      <c r="A1253" s="290" t="s">
        <v>371</v>
      </c>
      <c r="B1253" s="291" t="s">
        <v>257</v>
      </c>
      <c r="C1253" s="291" t="s">
        <v>1394</v>
      </c>
      <c r="D1253" s="291" t="s">
        <v>1365</v>
      </c>
      <c r="E1253" s="291" t="s">
        <v>1669</v>
      </c>
      <c r="F1253" s="291" t="s">
        <v>372</v>
      </c>
      <c r="G1253" s="292">
        <v>2751000</v>
      </c>
      <c r="H1253" s="292">
        <v>0</v>
      </c>
      <c r="I1253" s="292">
        <v>0</v>
      </c>
      <c r="J1253" s="293">
        <v>0</v>
      </c>
      <c r="K1253" s="294">
        <v>0</v>
      </c>
    </row>
    <row r="1254" spans="1:11" ht="15" customHeight="1" x14ac:dyDescent="0.3">
      <c r="A1254" s="290" t="s">
        <v>373</v>
      </c>
      <c r="B1254" s="291" t="s">
        <v>257</v>
      </c>
      <c r="C1254" s="291" t="s">
        <v>1394</v>
      </c>
      <c r="D1254" s="291" t="s">
        <v>1365</v>
      </c>
      <c r="E1254" s="291" t="s">
        <v>1669</v>
      </c>
      <c r="F1254" s="291" t="s">
        <v>374</v>
      </c>
      <c r="G1254" s="292">
        <v>2751000</v>
      </c>
      <c r="H1254" s="292">
        <v>0</v>
      </c>
      <c r="I1254" s="292">
        <v>0</v>
      </c>
      <c r="J1254" s="293">
        <v>0</v>
      </c>
      <c r="K1254" s="294">
        <v>0</v>
      </c>
    </row>
    <row r="1255" spans="1:11" ht="57" customHeight="1" x14ac:dyDescent="0.3">
      <c r="A1255" s="290" t="s">
        <v>1119</v>
      </c>
      <c r="B1255" s="291" t="s">
        <v>257</v>
      </c>
      <c r="C1255" s="291" t="s">
        <v>1394</v>
      </c>
      <c r="D1255" s="291" t="s">
        <v>1365</v>
      </c>
      <c r="E1255" s="291" t="s">
        <v>1120</v>
      </c>
      <c r="F1255" s="291"/>
      <c r="G1255" s="292">
        <v>2732000</v>
      </c>
      <c r="H1255" s="292">
        <v>2732000</v>
      </c>
      <c r="I1255" s="292">
        <v>2731182.3</v>
      </c>
      <c r="J1255" s="293">
        <v>99.970069546120058</v>
      </c>
      <c r="K1255" s="294">
        <v>99.970069546120058</v>
      </c>
    </row>
    <row r="1256" spans="1:11" ht="135.75" customHeight="1" x14ac:dyDescent="0.3">
      <c r="A1256" s="290" t="s">
        <v>1121</v>
      </c>
      <c r="B1256" s="291" t="s">
        <v>257</v>
      </c>
      <c r="C1256" s="291" t="s">
        <v>1394</v>
      </c>
      <c r="D1256" s="291" t="s">
        <v>1365</v>
      </c>
      <c r="E1256" s="291" t="s">
        <v>1122</v>
      </c>
      <c r="F1256" s="291"/>
      <c r="G1256" s="292">
        <v>2732000</v>
      </c>
      <c r="H1256" s="292">
        <v>2732000</v>
      </c>
      <c r="I1256" s="292">
        <v>2731182.3</v>
      </c>
      <c r="J1256" s="293">
        <v>99.970069546120058</v>
      </c>
      <c r="K1256" s="294">
        <v>99.970069546120058</v>
      </c>
    </row>
    <row r="1257" spans="1:11" ht="79.5" customHeight="1" x14ac:dyDescent="0.3">
      <c r="A1257" s="290" t="s">
        <v>915</v>
      </c>
      <c r="B1257" s="291" t="s">
        <v>257</v>
      </c>
      <c r="C1257" s="291" t="s">
        <v>1394</v>
      </c>
      <c r="D1257" s="291" t="s">
        <v>1365</v>
      </c>
      <c r="E1257" s="291" t="s">
        <v>916</v>
      </c>
      <c r="F1257" s="291"/>
      <c r="G1257" s="292">
        <v>1366000</v>
      </c>
      <c r="H1257" s="292">
        <v>1366000</v>
      </c>
      <c r="I1257" s="292">
        <v>1365591.15</v>
      </c>
      <c r="J1257" s="293">
        <v>99.970069546120058</v>
      </c>
      <c r="K1257" s="294">
        <v>99.970069546120058</v>
      </c>
    </row>
    <row r="1258" spans="1:11" ht="23.25" customHeight="1" x14ac:dyDescent="0.3">
      <c r="A1258" s="290" t="s">
        <v>436</v>
      </c>
      <c r="B1258" s="291" t="s">
        <v>257</v>
      </c>
      <c r="C1258" s="291" t="s">
        <v>1394</v>
      </c>
      <c r="D1258" s="291" t="s">
        <v>1365</v>
      </c>
      <c r="E1258" s="291" t="s">
        <v>916</v>
      </c>
      <c r="F1258" s="291" t="s">
        <v>437</v>
      </c>
      <c r="G1258" s="292">
        <v>1366000</v>
      </c>
      <c r="H1258" s="292">
        <v>1366000</v>
      </c>
      <c r="I1258" s="292">
        <v>1365591.15</v>
      </c>
      <c r="J1258" s="293">
        <v>99.970069546120058</v>
      </c>
      <c r="K1258" s="294">
        <v>99.970069546120058</v>
      </c>
    </row>
    <row r="1259" spans="1:11" ht="45.75" customHeight="1" x14ac:dyDescent="0.3">
      <c r="A1259" s="290" t="s">
        <v>438</v>
      </c>
      <c r="B1259" s="291" t="s">
        <v>257</v>
      </c>
      <c r="C1259" s="291" t="s">
        <v>1394</v>
      </c>
      <c r="D1259" s="291" t="s">
        <v>1365</v>
      </c>
      <c r="E1259" s="291" t="s">
        <v>916</v>
      </c>
      <c r="F1259" s="291" t="s">
        <v>439</v>
      </c>
      <c r="G1259" s="292">
        <v>1366000</v>
      </c>
      <c r="H1259" s="292">
        <v>1366000</v>
      </c>
      <c r="I1259" s="292">
        <v>1365591.15</v>
      </c>
      <c r="J1259" s="293">
        <v>99.970069546120058</v>
      </c>
      <c r="K1259" s="294">
        <v>99.970069546120058</v>
      </c>
    </row>
    <row r="1260" spans="1:11" ht="102" customHeight="1" x14ac:dyDescent="0.3">
      <c r="A1260" s="290" t="s">
        <v>1670</v>
      </c>
      <c r="B1260" s="291" t="s">
        <v>257</v>
      </c>
      <c r="C1260" s="291" t="s">
        <v>1394</v>
      </c>
      <c r="D1260" s="291" t="s">
        <v>1365</v>
      </c>
      <c r="E1260" s="291" t="s">
        <v>1671</v>
      </c>
      <c r="F1260" s="291"/>
      <c r="G1260" s="292">
        <v>1366000</v>
      </c>
      <c r="H1260" s="292">
        <v>1366000</v>
      </c>
      <c r="I1260" s="292">
        <v>1365591.15</v>
      </c>
      <c r="J1260" s="293">
        <v>99.970069546120058</v>
      </c>
      <c r="K1260" s="294">
        <v>99.970069546120058</v>
      </c>
    </row>
    <row r="1261" spans="1:11" ht="23.25" customHeight="1" x14ac:dyDescent="0.3">
      <c r="A1261" s="290" t="s">
        <v>436</v>
      </c>
      <c r="B1261" s="291" t="s">
        <v>257</v>
      </c>
      <c r="C1261" s="291" t="s">
        <v>1394</v>
      </c>
      <c r="D1261" s="291" t="s">
        <v>1365</v>
      </c>
      <c r="E1261" s="291" t="s">
        <v>1671</v>
      </c>
      <c r="F1261" s="291" t="s">
        <v>437</v>
      </c>
      <c r="G1261" s="292">
        <v>1366000</v>
      </c>
      <c r="H1261" s="292">
        <v>1366000</v>
      </c>
      <c r="I1261" s="292">
        <v>1365591.15</v>
      </c>
      <c r="J1261" s="293">
        <v>99.970069546120058</v>
      </c>
      <c r="K1261" s="294">
        <v>99.970069546120058</v>
      </c>
    </row>
    <row r="1262" spans="1:11" ht="45.75" customHeight="1" x14ac:dyDescent="0.3">
      <c r="A1262" s="290" t="s">
        <v>438</v>
      </c>
      <c r="B1262" s="291" t="s">
        <v>257</v>
      </c>
      <c r="C1262" s="291" t="s">
        <v>1394</v>
      </c>
      <c r="D1262" s="291" t="s">
        <v>1365</v>
      </c>
      <c r="E1262" s="291" t="s">
        <v>1671</v>
      </c>
      <c r="F1262" s="291" t="s">
        <v>439</v>
      </c>
      <c r="G1262" s="292">
        <v>1366000</v>
      </c>
      <c r="H1262" s="292">
        <v>1366000</v>
      </c>
      <c r="I1262" s="292">
        <v>1365591.15</v>
      </c>
      <c r="J1262" s="293">
        <v>99.970069546120058</v>
      </c>
      <c r="K1262" s="294">
        <v>99.970069546120058</v>
      </c>
    </row>
    <row r="1263" spans="1:11" ht="15" customHeight="1" x14ac:dyDescent="0.3">
      <c r="A1263" s="290" t="s">
        <v>480</v>
      </c>
      <c r="B1263" s="291" t="s">
        <v>257</v>
      </c>
      <c r="C1263" s="291" t="s">
        <v>1394</v>
      </c>
      <c r="D1263" s="291" t="s">
        <v>1366</v>
      </c>
      <c r="E1263" s="291"/>
      <c r="F1263" s="291"/>
      <c r="G1263" s="292">
        <v>77910400</v>
      </c>
      <c r="H1263" s="292">
        <v>88403830</v>
      </c>
      <c r="I1263" s="292">
        <v>88403327.349999994</v>
      </c>
      <c r="J1263" s="293">
        <v>113.46794182804862</v>
      </c>
      <c r="K1263" s="294">
        <v>99.999431416037055</v>
      </c>
    </row>
    <row r="1264" spans="1:11" ht="23.25" customHeight="1" x14ac:dyDescent="0.3">
      <c r="A1264" s="290" t="s">
        <v>950</v>
      </c>
      <c r="B1264" s="291" t="s">
        <v>257</v>
      </c>
      <c r="C1264" s="291" t="s">
        <v>1394</v>
      </c>
      <c r="D1264" s="291" t="s">
        <v>1366</v>
      </c>
      <c r="E1264" s="291" t="s">
        <v>338</v>
      </c>
      <c r="F1264" s="291"/>
      <c r="G1264" s="292">
        <v>77910400</v>
      </c>
      <c r="H1264" s="292">
        <v>88403830</v>
      </c>
      <c r="I1264" s="292">
        <v>88403327.349999994</v>
      </c>
      <c r="J1264" s="293">
        <v>113.46794182804862</v>
      </c>
      <c r="K1264" s="294">
        <v>99.999431416037055</v>
      </c>
    </row>
    <row r="1265" spans="1:11" ht="23.25" customHeight="1" x14ac:dyDescent="0.3">
      <c r="A1265" s="290" t="s">
        <v>1123</v>
      </c>
      <c r="B1265" s="291" t="s">
        <v>257</v>
      </c>
      <c r="C1265" s="291" t="s">
        <v>1394</v>
      </c>
      <c r="D1265" s="291" t="s">
        <v>1366</v>
      </c>
      <c r="E1265" s="291" t="s">
        <v>339</v>
      </c>
      <c r="F1265" s="291"/>
      <c r="G1265" s="292">
        <v>7220400</v>
      </c>
      <c r="H1265" s="292">
        <v>7220400</v>
      </c>
      <c r="I1265" s="292">
        <v>7220367</v>
      </c>
      <c r="J1265" s="293">
        <v>99.999542961608782</v>
      </c>
      <c r="K1265" s="294">
        <v>99.999542961608782</v>
      </c>
    </row>
    <row r="1266" spans="1:11" ht="90.75" customHeight="1" x14ac:dyDescent="0.3">
      <c r="A1266" s="290" t="s">
        <v>1672</v>
      </c>
      <c r="B1266" s="291" t="s">
        <v>257</v>
      </c>
      <c r="C1266" s="291" t="s">
        <v>1394</v>
      </c>
      <c r="D1266" s="291" t="s">
        <v>1366</v>
      </c>
      <c r="E1266" s="291" t="s">
        <v>416</v>
      </c>
      <c r="F1266" s="291"/>
      <c r="G1266" s="292">
        <v>7220400</v>
      </c>
      <c r="H1266" s="292">
        <v>7220400</v>
      </c>
      <c r="I1266" s="292">
        <v>7220367</v>
      </c>
      <c r="J1266" s="293">
        <v>99.999542961608782</v>
      </c>
      <c r="K1266" s="294">
        <v>99.999542961608782</v>
      </c>
    </row>
    <row r="1267" spans="1:11" ht="34.5" customHeight="1" x14ac:dyDescent="0.3">
      <c r="A1267" s="290" t="s">
        <v>474</v>
      </c>
      <c r="B1267" s="291" t="s">
        <v>257</v>
      </c>
      <c r="C1267" s="291" t="s">
        <v>1394</v>
      </c>
      <c r="D1267" s="291" t="s">
        <v>1366</v>
      </c>
      <c r="E1267" s="291" t="s">
        <v>917</v>
      </c>
      <c r="F1267" s="291"/>
      <c r="G1267" s="292">
        <v>7220400</v>
      </c>
      <c r="H1267" s="292">
        <v>7220400</v>
      </c>
      <c r="I1267" s="292">
        <v>7220367</v>
      </c>
      <c r="J1267" s="293">
        <v>99.999542961608782</v>
      </c>
      <c r="K1267" s="294">
        <v>99.999542961608782</v>
      </c>
    </row>
    <row r="1268" spans="1:11" ht="23.25" customHeight="1" x14ac:dyDescent="0.3">
      <c r="A1268" s="290" t="s">
        <v>436</v>
      </c>
      <c r="B1268" s="291" t="s">
        <v>257</v>
      </c>
      <c r="C1268" s="291" t="s">
        <v>1394</v>
      </c>
      <c r="D1268" s="291" t="s">
        <v>1366</v>
      </c>
      <c r="E1268" s="291" t="s">
        <v>917</v>
      </c>
      <c r="F1268" s="291" t="s">
        <v>437</v>
      </c>
      <c r="G1268" s="292">
        <v>7220400</v>
      </c>
      <c r="H1268" s="292">
        <v>7220400</v>
      </c>
      <c r="I1268" s="292">
        <v>7220367</v>
      </c>
      <c r="J1268" s="293">
        <v>99.999542961608782</v>
      </c>
      <c r="K1268" s="294">
        <v>99.999542961608782</v>
      </c>
    </row>
    <row r="1269" spans="1:11" ht="45.75" customHeight="1" x14ac:dyDescent="0.3">
      <c r="A1269" s="290" t="s">
        <v>438</v>
      </c>
      <c r="B1269" s="291" t="s">
        <v>257</v>
      </c>
      <c r="C1269" s="291" t="s">
        <v>1394</v>
      </c>
      <c r="D1269" s="291" t="s">
        <v>1366</v>
      </c>
      <c r="E1269" s="291" t="s">
        <v>917</v>
      </c>
      <c r="F1269" s="291" t="s">
        <v>439</v>
      </c>
      <c r="G1269" s="292">
        <v>7220400</v>
      </c>
      <c r="H1269" s="292">
        <v>7220400</v>
      </c>
      <c r="I1269" s="292">
        <v>7220367</v>
      </c>
      <c r="J1269" s="293">
        <v>99.999542961608782</v>
      </c>
      <c r="K1269" s="294">
        <v>99.999542961608782</v>
      </c>
    </row>
    <row r="1270" spans="1:11" ht="79.5" customHeight="1" x14ac:dyDescent="0.3">
      <c r="A1270" s="290" t="s">
        <v>1124</v>
      </c>
      <c r="B1270" s="291" t="s">
        <v>257</v>
      </c>
      <c r="C1270" s="291" t="s">
        <v>1394</v>
      </c>
      <c r="D1270" s="291" t="s">
        <v>1366</v>
      </c>
      <c r="E1270" s="291" t="s">
        <v>404</v>
      </c>
      <c r="F1270" s="291"/>
      <c r="G1270" s="292">
        <v>70690000</v>
      </c>
      <c r="H1270" s="292">
        <v>81183430</v>
      </c>
      <c r="I1270" s="292">
        <v>81182960.349999994</v>
      </c>
      <c r="J1270" s="293">
        <v>114.84362759937756</v>
      </c>
      <c r="K1270" s="294">
        <v>99.99942149524847</v>
      </c>
    </row>
    <row r="1271" spans="1:11" ht="102" customHeight="1" x14ac:dyDescent="0.3">
      <c r="A1271" s="290" t="s">
        <v>1125</v>
      </c>
      <c r="B1271" s="291" t="s">
        <v>257</v>
      </c>
      <c r="C1271" s="291" t="s">
        <v>1394</v>
      </c>
      <c r="D1271" s="291" t="s">
        <v>1366</v>
      </c>
      <c r="E1271" s="291" t="s">
        <v>406</v>
      </c>
      <c r="F1271" s="291"/>
      <c r="G1271" s="292">
        <v>70690000</v>
      </c>
      <c r="H1271" s="292">
        <v>81183430</v>
      </c>
      <c r="I1271" s="292">
        <v>81182960.349999994</v>
      </c>
      <c r="J1271" s="293">
        <v>114.84362759937756</v>
      </c>
      <c r="K1271" s="294">
        <v>99.99942149524847</v>
      </c>
    </row>
    <row r="1272" spans="1:11" ht="113.25" customHeight="1" x14ac:dyDescent="0.3">
      <c r="A1272" s="290" t="s">
        <v>918</v>
      </c>
      <c r="B1272" s="291" t="s">
        <v>257</v>
      </c>
      <c r="C1272" s="291" t="s">
        <v>1394</v>
      </c>
      <c r="D1272" s="291" t="s">
        <v>1366</v>
      </c>
      <c r="E1272" s="291" t="s">
        <v>919</v>
      </c>
      <c r="F1272" s="291"/>
      <c r="G1272" s="292">
        <v>70690000</v>
      </c>
      <c r="H1272" s="292">
        <v>80295000</v>
      </c>
      <c r="I1272" s="292">
        <v>80294533.75</v>
      </c>
      <c r="J1272" s="293">
        <v>113.58683512519451</v>
      </c>
      <c r="K1272" s="294">
        <v>99.999419328725324</v>
      </c>
    </row>
    <row r="1273" spans="1:11" ht="23.25" customHeight="1" x14ac:dyDescent="0.3">
      <c r="A1273" s="290" t="s">
        <v>436</v>
      </c>
      <c r="B1273" s="291" t="s">
        <v>257</v>
      </c>
      <c r="C1273" s="291" t="s">
        <v>1394</v>
      </c>
      <c r="D1273" s="291" t="s">
        <v>1366</v>
      </c>
      <c r="E1273" s="291" t="s">
        <v>919</v>
      </c>
      <c r="F1273" s="291" t="s">
        <v>437</v>
      </c>
      <c r="G1273" s="292">
        <v>70690000</v>
      </c>
      <c r="H1273" s="292">
        <v>80295000</v>
      </c>
      <c r="I1273" s="292">
        <v>80294533.75</v>
      </c>
      <c r="J1273" s="293">
        <v>113.58683512519451</v>
      </c>
      <c r="K1273" s="294">
        <v>99.999419328725324</v>
      </c>
    </row>
    <row r="1274" spans="1:11" ht="45.75" customHeight="1" x14ac:dyDescent="0.3">
      <c r="A1274" s="290" t="s">
        <v>438</v>
      </c>
      <c r="B1274" s="291" t="s">
        <v>257</v>
      </c>
      <c r="C1274" s="291" t="s">
        <v>1394</v>
      </c>
      <c r="D1274" s="291" t="s">
        <v>1366</v>
      </c>
      <c r="E1274" s="291" t="s">
        <v>919</v>
      </c>
      <c r="F1274" s="291" t="s">
        <v>439</v>
      </c>
      <c r="G1274" s="292">
        <v>70690000</v>
      </c>
      <c r="H1274" s="292">
        <v>80295000</v>
      </c>
      <c r="I1274" s="292">
        <v>80294533.75</v>
      </c>
      <c r="J1274" s="293">
        <v>113.58683512519451</v>
      </c>
      <c r="K1274" s="294">
        <v>99.999419328725324</v>
      </c>
    </row>
    <row r="1275" spans="1:11" ht="124.5" customHeight="1" x14ac:dyDescent="0.3">
      <c r="A1275" s="290" t="s">
        <v>1673</v>
      </c>
      <c r="B1275" s="291" t="s">
        <v>257</v>
      </c>
      <c r="C1275" s="291" t="s">
        <v>1394</v>
      </c>
      <c r="D1275" s="291" t="s">
        <v>1366</v>
      </c>
      <c r="E1275" s="291" t="s">
        <v>1674</v>
      </c>
      <c r="F1275" s="291"/>
      <c r="G1275" s="292">
        <v>0</v>
      </c>
      <c r="H1275" s="292">
        <v>888430</v>
      </c>
      <c r="I1275" s="292">
        <v>888426.6</v>
      </c>
      <c r="J1275" s="293">
        <v>0</v>
      </c>
      <c r="K1275" s="294">
        <v>99.99961730243237</v>
      </c>
    </row>
    <row r="1276" spans="1:11" ht="23.25" customHeight="1" x14ac:dyDescent="0.3">
      <c r="A1276" s="290" t="s">
        <v>436</v>
      </c>
      <c r="B1276" s="291" t="s">
        <v>257</v>
      </c>
      <c r="C1276" s="291" t="s">
        <v>1394</v>
      </c>
      <c r="D1276" s="291" t="s">
        <v>1366</v>
      </c>
      <c r="E1276" s="291" t="s">
        <v>1674</v>
      </c>
      <c r="F1276" s="291" t="s">
        <v>437</v>
      </c>
      <c r="G1276" s="292">
        <v>0</v>
      </c>
      <c r="H1276" s="292">
        <v>888430</v>
      </c>
      <c r="I1276" s="292">
        <v>888426.6</v>
      </c>
      <c r="J1276" s="293">
        <v>0</v>
      </c>
      <c r="K1276" s="294">
        <v>99.99961730243237</v>
      </c>
    </row>
    <row r="1277" spans="1:11" ht="45.75" customHeight="1" thickBot="1" x14ac:dyDescent="0.35">
      <c r="A1277" s="290" t="s">
        <v>438</v>
      </c>
      <c r="B1277" s="291" t="s">
        <v>257</v>
      </c>
      <c r="C1277" s="291" t="s">
        <v>1394</v>
      </c>
      <c r="D1277" s="291" t="s">
        <v>1366</v>
      </c>
      <c r="E1277" s="291" t="s">
        <v>1674</v>
      </c>
      <c r="F1277" s="291" t="s">
        <v>439</v>
      </c>
      <c r="G1277" s="292">
        <v>0</v>
      </c>
      <c r="H1277" s="292">
        <v>888430</v>
      </c>
      <c r="I1277" s="292">
        <v>888426.6</v>
      </c>
      <c r="J1277" s="293">
        <v>0</v>
      </c>
      <c r="K1277" s="294">
        <v>99.99961730243237</v>
      </c>
    </row>
    <row r="1278" spans="1:11" ht="12" customHeight="1" thickBot="1" x14ac:dyDescent="0.35">
      <c r="A1278" s="392" t="s">
        <v>1466</v>
      </c>
      <c r="B1278" s="393"/>
      <c r="C1278" s="393"/>
      <c r="D1278" s="393"/>
      <c r="E1278" s="393"/>
      <c r="F1278" s="394"/>
      <c r="G1278" s="295">
        <v>11199336060.459999</v>
      </c>
      <c r="H1278" s="295">
        <v>12012889034.27</v>
      </c>
      <c r="I1278" s="295">
        <v>11221824217.68</v>
      </c>
      <c r="J1278" s="296">
        <v>100.20079902146519</v>
      </c>
      <c r="K1278" s="296">
        <v>93.414866196355632</v>
      </c>
    </row>
    <row r="1279" spans="1:11" ht="11.25" customHeight="1" x14ac:dyDescent="0.3">
      <c r="A1279" s="297"/>
      <c r="B1279" s="297"/>
      <c r="C1279" s="297"/>
      <c r="D1279" s="297"/>
      <c r="E1279" s="297"/>
      <c r="F1279" s="297"/>
      <c r="G1279" s="297"/>
      <c r="H1279" s="297"/>
      <c r="I1279" s="297"/>
      <c r="J1279" s="297"/>
      <c r="K1279" s="297"/>
    </row>
  </sheetData>
  <mergeCells count="5">
    <mergeCell ref="A1278:F1278"/>
    <mergeCell ref="A5:K5"/>
    <mergeCell ref="A6:K6"/>
    <mergeCell ref="A7:F7"/>
    <mergeCell ref="G7:K7"/>
  </mergeCells>
  <pageMargins left="0.70866141732283472" right="0.70866141732283472" top="0.74803149606299213" bottom="0.74803149606299213" header="0.31496062992125984" footer="0.31496062992125984"/>
  <pageSetup paperSize="9" scale="55" firstPageNumber="68" fitToHeight="0" orientation="portrait" useFirstPageNumber="1" r:id="rId1"/>
  <headerFooter>
    <oddFoote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4"/>
  <sheetViews>
    <sheetView view="pageBreakPreview" zoomScaleNormal="100" zoomScaleSheetLayoutView="100" workbookViewId="0">
      <selection activeCell="E8" sqref="E8"/>
    </sheetView>
  </sheetViews>
  <sheetFormatPr defaultRowHeight="14.4" x14ac:dyDescent="0.3"/>
  <cols>
    <col min="1" max="1" width="32.6640625" customWidth="1"/>
    <col min="2" max="2" width="11.44140625" customWidth="1"/>
    <col min="3" max="3" width="10.33203125" customWidth="1"/>
    <col min="4" max="4" width="13.5546875" customWidth="1"/>
    <col min="5" max="8" width="12.6640625" customWidth="1"/>
  </cols>
  <sheetData>
    <row r="1" spans="1:8" x14ac:dyDescent="0.3">
      <c r="F1" s="211" t="s">
        <v>1735</v>
      </c>
    </row>
    <row r="2" spans="1:8" x14ac:dyDescent="0.3">
      <c r="F2" s="211" t="s">
        <v>1257</v>
      </c>
    </row>
    <row r="3" spans="1:8" x14ac:dyDescent="0.3">
      <c r="F3" s="211" t="s">
        <v>1531</v>
      </c>
    </row>
    <row r="5" spans="1:8" ht="21" customHeight="1" x14ac:dyDescent="0.3">
      <c r="A5" s="395" t="s">
        <v>1697</v>
      </c>
      <c r="B5" s="395"/>
      <c r="C5" s="395"/>
      <c r="D5" s="395"/>
      <c r="E5" s="395"/>
      <c r="F5" s="395"/>
      <c r="G5" s="395"/>
      <c r="H5" s="395"/>
    </row>
    <row r="6" spans="1:8" ht="29.25" customHeight="1" x14ac:dyDescent="0.3">
      <c r="A6" s="398" t="s">
        <v>1741</v>
      </c>
      <c r="B6" s="395"/>
      <c r="C6" s="395"/>
      <c r="D6" s="395"/>
      <c r="E6" s="395"/>
      <c r="F6" s="395"/>
      <c r="G6" s="395"/>
      <c r="H6" s="395"/>
    </row>
    <row r="7" spans="1:8" ht="12" customHeight="1" thickBot="1" x14ac:dyDescent="0.35">
      <c r="A7" s="396"/>
      <c r="B7" s="396"/>
      <c r="C7" s="396"/>
      <c r="D7" s="397" t="s">
        <v>1467</v>
      </c>
      <c r="E7" s="397"/>
      <c r="F7" s="397"/>
      <c r="G7" s="397"/>
      <c r="H7" s="397"/>
    </row>
    <row r="8" spans="1:8" ht="102" customHeight="1" thickBot="1" x14ac:dyDescent="0.35">
      <c r="A8" s="283" t="s">
        <v>321</v>
      </c>
      <c r="B8" s="283" t="s">
        <v>322</v>
      </c>
      <c r="C8" s="283" t="s">
        <v>323</v>
      </c>
      <c r="D8" s="283" t="s">
        <v>222</v>
      </c>
      <c r="E8" s="283" t="s">
        <v>1533</v>
      </c>
      <c r="F8" s="283" t="s">
        <v>1362</v>
      </c>
      <c r="G8" s="283" t="s">
        <v>1176</v>
      </c>
      <c r="H8" s="283" t="s">
        <v>1177</v>
      </c>
    </row>
    <row r="9" spans="1:8" ht="12" customHeight="1" thickBot="1" x14ac:dyDescent="0.35">
      <c r="A9" s="284">
        <v>1</v>
      </c>
      <c r="B9" s="284">
        <v>2</v>
      </c>
      <c r="C9" s="284">
        <v>3</v>
      </c>
      <c r="D9" s="284">
        <v>4</v>
      </c>
      <c r="E9" s="284">
        <v>5</v>
      </c>
      <c r="F9" s="284">
        <v>6</v>
      </c>
      <c r="G9" s="284">
        <v>7</v>
      </c>
      <c r="H9" s="284">
        <v>8</v>
      </c>
    </row>
    <row r="10" spans="1:8" ht="23.25" customHeight="1" x14ac:dyDescent="0.3">
      <c r="A10" s="285" t="s">
        <v>1110</v>
      </c>
      <c r="B10" s="286" t="s">
        <v>456</v>
      </c>
      <c r="C10" s="286"/>
      <c r="D10" s="287">
        <v>6436700</v>
      </c>
      <c r="E10" s="287">
        <v>2436700</v>
      </c>
      <c r="F10" s="287">
        <v>2415105.62</v>
      </c>
      <c r="G10" s="288">
        <v>37.520866593130023</v>
      </c>
      <c r="H10" s="289">
        <v>99.113785857922608</v>
      </c>
    </row>
    <row r="11" spans="1:8" ht="45.75" customHeight="1" x14ac:dyDescent="0.3">
      <c r="A11" s="290" t="s">
        <v>1111</v>
      </c>
      <c r="B11" s="291" t="s">
        <v>1112</v>
      </c>
      <c r="C11" s="291"/>
      <c r="D11" s="292">
        <v>6436700</v>
      </c>
      <c r="E11" s="292">
        <v>2436700</v>
      </c>
      <c r="F11" s="292">
        <v>2415105.62</v>
      </c>
      <c r="G11" s="293">
        <v>37.520866593130023</v>
      </c>
      <c r="H11" s="294">
        <v>99.113785857922608</v>
      </c>
    </row>
    <row r="12" spans="1:8" ht="45.75" customHeight="1" x14ac:dyDescent="0.3">
      <c r="A12" s="290" t="s">
        <v>1113</v>
      </c>
      <c r="B12" s="291" t="s">
        <v>1114</v>
      </c>
      <c r="C12" s="291"/>
      <c r="D12" s="292">
        <v>6436700</v>
      </c>
      <c r="E12" s="292">
        <v>2436700</v>
      </c>
      <c r="F12" s="292">
        <v>2415105.62</v>
      </c>
      <c r="G12" s="293">
        <v>37.520866593130023</v>
      </c>
      <c r="H12" s="294">
        <v>99.113785857922608</v>
      </c>
    </row>
    <row r="13" spans="1:8" ht="124.5" customHeight="1" x14ac:dyDescent="0.3">
      <c r="A13" s="290" t="s">
        <v>893</v>
      </c>
      <c r="B13" s="291" t="s">
        <v>894</v>
      </c>
      <c r="C13" s="291"/>
      <c r="D13" s="292">
        <v>6436700</v>
      </c>
      <c r="E13" s="292">
        <v>2436700</v>
      </c>
      <c r="F13" s="292">
        <v>2415105.62</v>
      </c>
      <c r="G13" s="293">
        <v>37.520866593130023</v>
      </c>
      <c r="H13" s="294">
        <v>99.113785857922608</v>
      </c>
    </row>
    <row r="14" spans="1:8" ht="23.25" customHeight="1" x14ac:dyDescent="0.3">
      <c r="A14" s="290" t="s">
        <v>436</v>
      </c>
      <c r="B14" s="291" t="s">
        <v>894</v>
      </c>
      <c r="C14" s="291" t="s">
        <v>437</v>
      </c>
      <c r="D14" s="292">
        <v>6436700</v>
      </c>
      <c r="E14" s="292">
        <v>2436700</v>
      </c>
      <c r="F14" s="292">
        <v>2415105.62</v>
      </c>
      <c r="G14" s="293">
        <v>37.520866593130023</v>
      </c>
      <c r="H14" s="294">
        <v>99.113785857922608</v>
      </c>
    </row>
    <row r="15" spans="1:8" ht="45.75" customHeight="1" x14ac:dyDescent="0.3">
      <c r="A15" s="290" t="s">
        <v>438</v>
      </c>
      <c r="B15" s="291" t="s">
        <v>894</v>
      </c>
      <c r="C15" s="291" t="s">
        <v>439</v>
      </c>
      <c r="D15" s="292">
        <v>6436700</v>
      </c>
      <c r="E15" s="292">
        <v>2436700</v>
      </c>
      <c r="F15" s="292">
        <v>2415105.62</v>
      </c>
      <c r="G15" s="293">
        <v>37.520866593130023</v>
      </c>
      <c r="H15" s="294">
        <v>99.113785857922608</v>
      </c>
    </row>
    <row r="16" spans="1:8" ht="23.25" customHeight="1" x14ac:dyDescent="0.3">
      <c r="A16" s="290" t="s">
        <v>937</v>
      </c>
      <c r="B16" s="291" t="s">
        <v>425</v>
      </c>
      <c r="C16" s="291"/>
      <c r="D16" s="292">
        <v>1080193990</v>
      </c>
      <c r="E16" s="292">
        <v>1026003048.38</v>
      </c>
      <c r="F16" s="292">
        <v>1010488896.46</v>
      </c>
      <c r="G16" s="293">
        <v>93.546983765388291</v>
      </c>
      <c r="H16" s="294">
        <v>98.487903915636906</v>
      </c>
    </row>
    <row r="17" spans="1:8" ht="34.5" customHeight="1" x14ac:dyDescent="0.3">
      <c r="A17" s="290" t="s">
        <v>1446</v>
      </c>
      <c r="B17" s="291" t="s">
        <v>433</v>
      </c>
      <c r="C17" s="291"/>
      <c r="D17" s="292">
        <v>6868500</v>
      </c>
      <c r="E17" s="292">
        <v>6850500</v>
      </c>
      <c r="F17" s="292">
        <v>6737956.1200000001</v>
      </c>
      <c r="G17" s="293">
        <v>98.099382980272253</v>
      </c>
      <c r="H17" s="294">
        <v>98.357143566163046</v>
      </c>
    </row>
    <row r="18" spans="1:8" ht="45.75" customHeight="1" x14ac:dyDescent="0.3">
      <c r="A18" s="290" t="s">
        <v>1098</v>
      </c>
      <c r="B18" s="291" t="s">
        <v>434</v>
      </c>
      <c r="C18" s="291"/>
      <c r="D18" s="292">
        <v>6868500</v>
      </c>
      <c r="E18" s="292">
        <v>6850500</v>
      </c>
      <c r="F18" s="292">
        <v>6737956.1200000001</v>
      </c>
      <c r="G18" s="293">
        <v>98.099382980272253</v>
      </c>
      <c r="H18" s="294">
        <v>98.357143566163046</v>
      </c>
    </row>
    <row r="19" spans="1:8" ht="45.75" customHeight="1" x14ac:dyDescent="0.3">
      <c r="A19" s="290" t="s">
        <v>875</v>
      </c>
      <c r="B19" s="291" t="s">
        <v>876</v>
      </c>
      <c r="C19" s="291"/>
      <c r="D19" s="292">
        <v>6868500</v>
      </c>
      <c r="E19" s="292">
        <v>6850500</v>
      </c>
      <c r="F19" s="292">
        <v>6737956.1200000001</v>
      </c>
      <c r="G19" s="293">
        <v>98.099382980272253</v>
      </c>
      <c r="H19" s="294">
        <v>98.357143566163046</v>
      </c>
    </row>
    <row r="20" spans="1:8" ht="57" customHeight="1" x14ac:dyDescent="0.3">
      <c r="A20" s="290" t="s">
        <v>361</v>
      </c>
      <c r="B20" s="291" t="s">
        <v>876</v>
      </c>
      <c r="C20" s="291" t="s">
        <v>362</v>
      </c>
      <c r="D20" s="292">
        <v>6868500</v>
      </c>
      <c r="E20" s="292">
        <v>6850500</v>
      </c>
      <c r="F20" s="292">
        <v>6737956.1200000001</v>
      </c>
      <c r="G20" s="293">
        <v>98.099382980272253</v>
      </c>
      <c r="H20" s="294">
        <v>98.357143566163046</v>
      </c>
    </row>
    <row r="21" spans="1:8" ht="23.25" customHeight="1" x14ac:dyDescent="0.3">
      <c r="A21" s="290" t="s">
        <v>363</v>
      </c>
      <c r="B21" s="291" t="s">
        <v>876</v>
      </c>
      <c r="C21" s="291" t="s">
        <v>364</v>
      </c>
      <c r="D21" s="292">
        <v>6868500</v>
      </c>
      <c r="E21" s="292">
        <v>6850500</v>
      </c>
      <c r="F21" s="292">
        <v>6737956.1200000001</v>
      </c>
      <c r="G21" s="293">
        <v>98.099382980272253</v>
      </c>
      <c r="H21" s="294">
        <v>98.357143566163046</v>
      </c>
    </row>
    <row r="22" spans="1:8" ht="34.5" customHeight="1" x14ac:dyDescent="0.3">
      <c r="A22" s="290" t="s">
        <v>1447</v>
      </c>
      <c r="B22" s="291" t="s">
        <v>442</v>
      </c>
      <c r="C22" s="291"/>
      <c r="D22" s="292">
        <v>69840590</v>
      </c>
      <c r="E22" s="292">
        <v>70373904.310000002</v>
      </c>
      <c r="F22" s="292">
        <v>70373904.310000002</v>
      </c>
      <c r="G22" s="293">
        <v>100.76361655879482</v>
      </c>
      <c r="H22" s="294">
        <v>100</v>
      </c>
    </row>
    <row r="23" spans="1:8" ht="68.25" customHeight="1" x14ac:dyDescent="0.3">
      <c r="A23" s="290" t="s">
        <v>1099</v>
      </c>
      <c r="B23" s="291" t="s">
        <v>444</v>
      </c>
      <c r="C23" s="291"/>
      <c r="D23" s="292">
        <v>69840590</v>
      </c>
      <c r="E23" s="292">
        <v>70373904.310000002</v>
      </c>
      <c r="F23" s="292">
        <v>70373904.310000002</v>
      </c>
      <c r="G23" s="293">
        <v>100.76361655879482</v>
      </c>
      <c r="H23" s="294">
        <v>100</v>
      </c>
    </row>
    <row r="24" spans="1:8" ht="45.75" customHeight="1" x14ac:dyDescent="0.3">
      <c r="A24" s="290" t="s">
        <v>877</v>
      </c>
      <c r="B24" s="291" t="s">
        <v>878</v>
      </c>
      <c r="C24" s="291"/>
      <c r="D24" s="292">
        <v>68657300</v>
      </c>
      <c r="E24" s="292">
        <v>69191900</v>
      </c>
      <c r="F24" s="292">
        <v>69191900</v>
      </c>
      <c r="G24" s="293">
        <v>100.77864990321494</v>
      </c>
      <c r="H24" s="294">
        <v>100</v>
      </c>
    </row>
    <row r="25" spans="1:8" ht="57" customHeight="1" x14ac:dyDescent="0.3">
      <c r="A25" s="290" t="s">
        <v>361</v>
      </c>
      <c r="B25" s="291" t="s">
        <v>878</v>
      </c>
      <c r="C25" s="291" t="s">
        <v>362</v>
      </c>
      <c r="D25" s="292">
        <v>68657300</v>
      </c>
      <c r="E25" s="292">
        <v>69191900</v>
      </c>
      <c r="F25" s="292">
        <v>69191900</v>
      </c>
      <c r="G25" s="293">
        <v>100.77864990321494</v>
      </c>
      <c r="H25" s="294">
        <v>100</v>
      </c>
    </row>
    <row r="26" spans="1:8" ht="23.25" customHeight="1" x14ac:dyDescent="0.3">
      <c r="A26" s="290" t="s">
        <v>363</v>
      </c>
      <c r="B26" s="291" t="s">
        <v>878</v>
      </c>
      <c r="C26" s="291" t="s">
        <v>364</v>
      </c>
      <c r="D26" s="292">
        <v>68657300</v>
      </c>
      <c r="E26" s="292">
        <v>69191900</v>
      </c>
      <c r="F26" s="292">
        <v>69191900</v>
      </c>
      <c r="G26" s="293">
        <v>100.77864990321494</v>
      </c>
      <c r="H26" s="294">
        <v>100</v>
      </c>
    </row>
    <row r="27" spans="1:8" ht="113.25" customHeight="1" x14ac:dyDescent="0.3">
      <c r="A27" s="290" t="s">
        <v>1656</v>
      </c>
      <c r="B27" s="291" t="s">
        <v>1657</v>
      </c>
      <c r="C27" s="291"/>
      <c r="D27" s="292">
        <v>1183290</v>
      </c>
      <c r="E27" s="292">
        <v>1182004.31</v>
      </c>
      <c r="F27" s="292">
        <v>1182004.31</v>
      </c>
      <c r="G27" s="293">
        <v>99.891346161972137</v>
      </c>
      <c r="H27" s="294">
        <v>100</v>
      </c>
    </row>
    <row r="28" spans="1:8" ht="57" customHeight="1" x14ac:dyDescent="0.3">
      <c r="A28" s="290" t="s">
        <v>361</v>
      </c>
      <c r="B28" s="291" t="s">
        <v>1657</v>
      </c>
      <c r="C28" s="291" t="s">
        <v>362</v>
      </c>
      <c r="D28" s="292">
        <v>1183290</v>
      </c>
      <c r="E28" s="292">
        <v>1182004.31</v>
      </c>
      <c r="F28" s="292">
        <v>1182004.31</v>
      </c>
      <c r="G28" s="293">
        <v>99.891346161972137</v>
      </c>
      <c r="H28" s="294">
        <v>100</v>
      </c>
    </row>
    <row r="29" spans="1:8" ht="23.25" customHeight="1" x14ac:dyDescent="0.3">
      <c r="A29" s="290" t="s">
        <v>363</v>
      </c>
      <c r="B29" s="291" t="s">
        <v>1657</v>
      </c>
      <c r="C29" s="291" t="s">
        <v>364</v>
      </c>
      <c r="D29" s="292">
        <v>1183290</v>
      </c>
      <c r="E29" s="292">
        <v>1182004.31</v>
      </c>
      <c r="F29" s="292">
        <v>1182004.31</v>
      </c>
      <c r="G29" s="293">
        <v>99.891346161972137</v>
      </c>
      <c r="H29" s="294">
        <v>100</v>
      </c>
    </row>
    <row r="30" spans="1:8" ht="79.5" customHeight="1" x14ac:dyDescent="0.3">
      <c r="A30" s="290" t="s">
        <v>1448</v>
      </c>
      <c r="B30" s="291" t="s">
        <v>447</v>
      </c>
      <c r="C30" s="291"/>
      <c r="D30" s="292">
        <v>286251900</v>
      </c>
      <c r="E30" s="292">
        <v>333337600</v>
      </c>
      <c r="F30" s="292">
        <v>331408000.99000001</v>
      </c>
      <c r="G30" s="293">
        <v>115.77495240730281</v>
      </c>
      <c r="H30" s="294">
        <v>99.421127706565358</v>
      </c>
    </row>
    <row r="31" spans="1:8" ht="45.75" customHeight="1" x14ac:dyDescent="0.3">
      <c r="A31" s="290" t="s">
        <v>1100</v>
      </c>
      <c r="B31" s="291" t="s">
        <v>454</v>
      </c>
      <c r="C31" s="291"/>
      <c r="D31" s="292">
        <v>286251900</v>
      </c>
      <c r="E31" s="292">
        <v>333337600</v>
      </c>
      <c r="F31" s="292">
        <v>331408000.99000001</v>
      </c>
      <c r="G31" s="293">
        <v>115.77495240730281</v>
      </c>
      <c r="H31" s="294">
        <v>99.421127706565358</v>
      </c>
    </row>
    <row r="32" spans="1:8" ht="23.25" customHeight="1" x14ac:dyDescent="0.3">
      <c r="A32" s="290" t="s">
        <v>879</v>
      </c>
      <c r="B32" s="291" t="s">
        <v>880</v>
      </c>
      <c r="C32" s="291"/>
      <c r="D32" s="292">
        <v>10000000</v>
      </c>
      <c r="E32" s="292">
        <v>48201000</v>
      </c>
      <c r="F32" s="292">
        <v>47016526.18</v>
      </c>
      <c r="G32" s="293">
        <v>470.1652618</v>
      </c>
      <c r="H32" s="294">
        <v>97.542636418331568</v>
      </c>
    </row>
    <row r="33" spans="1:8" ht="57" customHeight="1" x14ac:dyDescent="0.3">
      <c r="A33" s="290" t="s">
        <v>361</v>
      </c>
      <c r="B33" s="291" t="s">
        <v>880</v>
      </c>
      <c r="C33" s="291" t="s">
        <v>362</v>
      </c>
      <c r="D33" s="292">
        <v>10000000</v>
      </c>
      <c r="E33" s="292">
        <v>48201000</v>
      </c>
      <c r="F33" s="292">
        <v>47016526.18</v>
      </c>
      <c r="G33" s="293">
        <v>470.1652618</v>
      </c>
      <c r="H33" s="294">
        <v>97.542636418331568</v>
      </c>
    </row>
    <row r="34" spans="1:8" ht="23.25" customHeight="1" x14ac:dyDescent="0.3">
      <c r="A34" s="290" t="s">
        <v>363</v>
      </c>
      <c r="B34" s="291" t="s">
        <v>880</v>
      </c>
      <c r="C34" s="291" t="s">
        <v>364</v>
      </c>
      <c r="D34" s="292">
        <v>10000000</v>
      </c>
      <c r="E34" s="292">
        <v>48201000</v>
      </c>
      <c r="F34" s="292">
        <v>47016526.18</v>
      </c>
      <c r="G34" s="293">
        <v>470.1652618</v>
      </c>
      <c r="H34" s="294">
        <v>97.542636418331568</v>
      </c>
    </row>
    <row r="35" spans="1:8" ht="57" customHeight="1" x14ac:dyDescent="0.3">
      <c r="A35" s="290" t="s">
        <v>881</v>
      </c>
      <c r="B35" s="291" t="s">
        <v>882</v>
      </c>
      <c r="C35" s="291"/>
      <c r="D35" s="292">
        <v>276251900</v>
      </c>
      <c r="E35" s="292">
        <v>285136600</v>
      </c>
      <c r="F35" s="292">
        <v>284391474.81</v>
      </c>
      <c r="G35" s="293">
        <v>102.94643215485577</v>
      </c>
      <c r="H35" s="294">
        <v>99.738677816176519</v>
      </c>
    </row>
    <row r="36" spans="1:8" ht="57" customHeight="1" x14ac:dyDescent="0.3">
      <c r="A36" s="290" t="s">
        <v>361</v>
      </c>
      <c r="B36" s="291" t="s">
        <v>882</v>
      </c>
      <c r="C36" s="291" t="s">
        <v>362</v>
      </c>
      <c r="D36" s="292">
        <v>276251900</v>
      </c>
      <c r="E36" s="292">
        <v>285136600</v>
      </c>
      <c r="F36" s="292">
        <v>284391474.81</v>
      </c>
      <c r="G36" s="293">
        <v>102.94643215485577</v>
      </c>
      <c r="H36" s="294">
        <v>99.738677816176519</v>
      </c>
    </row>
    <row r="37" spans="1:8" ht="23.25" customHeight="1" x14ac:dyDescent="0.3">
      <c r="A37" s="290" t="s">
        <v>363</v>
      </c>
      <c r="B37" s="291" t="s">
        <v>882</v>
      </c>
      <c r="C37" s="291" t="s">
        <v>364</v>
      </c>
      <c r="D37" s="292">
        <v>276251900</v>
      </c>
      <c r="E37" s="292">
        <v>285136600</v>
      </c>
      <c r="F37" s="292">
        <v>284391474.81</v>
      </c>
      <c r="G37" s="293">
        <v>102.94643215485577</v>
      </c>
      <c r="H37" s="294">
        <v>99.738677816176519</v>
      </c>
    </row>
    <row r="38" spans="1:8" ht="90.75" customHeight="1" x14ac:dyDescent="0.3">
      <c r="A38" s="290" t="s">
        <v>1433</v>
      </c>
      <c r="B38" s="291" t="s">
        <v>1101</v>
      </c>
      <c r="C38" s="291"/>
      <c r="D38" s="292">
        <v>391476500</v>
      </c>
      <c r="E38" s="292">
        <v>253673708.06999999</v>
      </c>
      <c r="F38" s="292">
        <v>247652278.56</v>
      </c>
      <c r="G38" s="293">
        <v>63.261084269426135</v>
      </c>
      <c r="H38" s="294">
        <v>97.62630918441954</v>
      </c>
    </row>
    <row r="39" spans="1:8" ht="147" customHeight="1" x14ac:dyDescent="0.3">
      <c r="A39" s="290" t="s">
        <v>1434</v>
      </c>
      <c r="B39" s="291" t="s">
        <v>1435</v>
      </c>
      <c r="C39" s="291"/>
      <c r="D39" s="292">
        <v>1530000</v>
      </c>
      <c r="E39" s="292">
        <v>67893591</v>
      </c>
      <c r="F39" s="292">
        <v>66332807.380000003</v>
      </c>
      <c r="G39" s="293">
        <v>4335.4776065359483</v>
      </c>
      <c r="H39" s="294">
        <v>97.70113261500633</v>
      </c>
    </row>
    <row r="40" spans="1:8" ht="57" customHeight="1" x14ac:dyDescent="0.3">
      <c r="A40" s="290" t="s">
        <v>1658</v>
      </c>
      <c r="B40" s="291" t="s">
        <v>1659</v>
      </c>
      <c r="C40" s="291"/>
      <c r="D40" s="292">
        <v>1530000</v>
      </c>
      <c r="E40" s="292">
        <v>1530000</v>
      </c>
      <c r="F40" s="292">
        <v>1529959.79</v>
      </c>
      <c r="G40" s="293">
        <v>99.997371895424834</v>
      </c>
      <c r="H40" s="294">
        <v>99.997371895424834</v>
      </c>
    </row>
    <row r="41" spans="1:8" ht="57" customHeight="1" x14ac:dyDescent="0.3">
      <c r="A41" s="290" t="s">
        <v>361</v>
      </c>
      <c r="B41" s="291" t="s">
        <v>1659</v>
      </c>
      <c r="C41" s="291" t="s">
        <v>362</v>
      </c>
      <c r="D41" s="292">
        <v>1530000</v>
      </c>
      <c r="E41" s="292">
        <v>1530000</v>
      </c>
      <c r="F41" s="292">
        <v>1529959.79</v>
      </c>
      <c r="G41" s="293">
        <v>99.997371895424834</v>
      </c>
      <c r="H41" s="294">
        <v>99.997371895424834</v>
      </c>
    </row>
    <row r="42" spans="1:8" ht="23.25" customHeight="1" x14ac:dyDescent="0.3">
      <c r="A42" s="290" t="s">
        <v>363</v>
      </c>
      <c r="B42" s="291" t="s">
        <v>1659</v>
      </c>
      <c r="C42" s="291" t="s">
        <v>364</v>
      </c>
      <c r="D42" s="292">
        <v>1530000</v>
      </c>
      <c r="E42" s="292">
        <v>1530000</v>
      </c>
      <c r="F42" s="292">
        <v>1529959.79</v>
      </c>
      <c r="G42" s="293">
        <v>99.997371895424834</v>
      </c>
      <c r="H42" s="294">
        <v>99.997371895424834</v>
      </c>
    </row>
    <row r="43" spans="1:8" ht="68.25" customHeight="1" x14ac:dyDescent="0.3">
      <c r="A43" s="290" t="s">
        <v>1449</v>
      </c>
      <c r="B43" s="291" t="s">
        <v>1450</v>
      </c>
      <c r="C43" s="291"/>
      <c r="D43" s="292">
        <v>0</v>
      </c>
      <c r="E43" s="292">
        <v>65364571</v>
      </c>
      <c r="F43" s="292">
        <v>63848873.259999998</v>
      </c>
      <c r="G43" s="293">
        <v>0</v>
      </c>
      <c r="H43" s="294">
        <v>97.681163179362102</v>
      </c>
    </row>
    <row r="44" spans="1:8" ht="45.75" customHeight="1" x14ac:dyDescent="0.3">
      <c r="A44" s="290" t="s">
        <v>329</v>
      </c>
      <c r="B44" s="291" t="s">
        <v>1450</v>
      </c>
      <c r="C44" s="291" t="s">
        <v>330</v>
      </c>
      <c r="D44" s="292">
        <v>0</v>
      </c>
      <c r="E44" s="292">
        <v>56056648</v>
      </c>
      <c r="F44" s="292">
        <v>54943678.159999996</v>
      </c>
      <c r="G44" s="293">
        <v>0</v>
      </c>
      <c r="H44" s="294">
        <v>98.014562269224513</v>
      </c>
    </row>
    <row r="45" spans="1:8" ht="45.75" customHeight="1" x14ac:dyDescent="0.3">
      <c r="A45" s="290" t="s">
        <v>331</v>
      </c>
      <c r="B45" s="291" t="s">
        <v>1450</v>
      </c>
      <c r="C45" s="291" t="s">
        <v>332</v>
      </c>
      <c r="D45" s="292">
        <v>0</v>
      </c>
      <c r="E45" s="292">
        <v>56056648</v>
      </c>
      <c r="F45" s="292">
        <v>54943678.159999996</v>
      </c>
      <c r="G45" s="293">
        <v>0</v>
      </c>
      <c r="H45" s="294">
        <v>98.014562269224513</v>
      </c>
    </row>
    <row r="46" spans="1:8" ht="57" customHeight="1" x14ac:dyDescent="0.3">
      <c r="A46" s="290" t="s">
        <v>361</v>
      </c>
      <c r="B46" s="291" t="s">
        <v>1450</v>
      </c>
      <c r="C46" s="291" t="s">
        <v>362</v>
      </c>
      <c r="D46" s="292">
        <v>0</v>
      </c>
      <c r="E46" s="292">
        <v>9307923</v>
      </c>
      <c r="F46" s="292">
        <v>8905195.0999999996</v>
      </c>
      <c r="G46" s="293">
        <v>0</v>
      </c>
      <c r="H46" s="294">
        <v>95.673278560641293</v>
      </c>
    </row>
    <row r="47" spans="1:8" ht="23.25" customHeight="1" x14ac:dyDescent="0.3">
      <c r="A47" s="290" t="s">
        <v>363</v>
      </c>
      <c r="B47" s="291" t="s">
        <v>1450</v>
      </c>
      <c r="C47" s="291" t="s">
        <v>364</v>
      </c>
      <c r="D47" s="292">
        <v>0</v>
      </c>
      <c r="E47" s="292">
        <v>9307923</v>
      </c>
      <c r="F47" s="292">
        <v>8905195.0999999996</v>
      </c>
      <c r="G47" s="293">
        <v>0</v>
      </c>
      <c r="H47" s="294">
        <v>95.673278560641293</v>
      </c>
    </row>
    <row r="48" spans="1:8" ht="90.75" customHeight="1" x14ac:dyDescent="0.3">
      <c r="A48" s="290" t="s">
        <v>1436</v>
      </c>
      <c r="B48" s="291" t="s">
        <v>1437</v>
      </c>
      <c r="C48" s="291"/>
      <c r="D48" s="292">
        <v>0</v>
      </c>
      <c r="E48" s="292">
        <v>999020</v>
      </c>
      <c r="F48" s="292">
        <v>953974.33</v>
      </c>
      <c r="G48" s="293">
        <v>0</v>
      </c>
      <c r="H48" s="294">
        <v>95.491014193910033</v>
      </c>
    </row>
    <row r="49" spans="1:8" ht="45.75" customHeight="1" x14ac:dyDescent="0.3">
      <c r="A49" s="290" t="s">
        <v>329</v>
      </c>
      <c r="B49" s="291" t="s">
        <v>1437</v>
      </c>
      <c r="C49" s="291" t="s">
        <v>330</v>
      </c>
      <c r="D49" s="292">
        <v>0</v>
      </c>
      <c r="E49" s="292">
        <v>999020</v>
      </c>
      <c r="F49" s="292">
        <v>953974.33</v>
      </c>
      <c r="G49" s="293">
        <v>0</v>
      </c>
      <c r="H49" s="294">
        <v>95.491014193910033</v>
      </c>
    </row>
    <row r="50" spans="1:8" ht="45.75" customHeight="1" x14ac:dyDescent="0.3">
      <c r="A50" s="290" t="s">
        <v>331</v>
      </c>
      <c r="B50" s="291" t="s">
        <v>1437</v>
      </c>
      <c r="C50" s="291" t="s">
        <v>332</v>
      </c>
      <c r="D50" s="292">
        <v>0</v>
      </c>
      <c r="E50" s="292">
        <v>999020</v>
      </c>
      <c r="F50" s="292">
        <v>953974.33</v>
      </c>
      <c r="G50" s="293">
        <v>0</v>
      </c>
      <c r="H50" s="294">
        <v>95.491014193910033</v>
      </c>
    </row>
    <row r="51" spans="1:8" ht="23.25" customHeight="1" x14ac:dyDescent="0.3">
      <c r="A51" s="290" t="s">
        <v>445</v>
      </c>
      <c r="B51" s="291" t="s">
        <v>1102</v>
      </c>
      <c r="C51" s="291"/>
      <c r="D51" s="292">
        <v>389946500</v>
      </c>
      <c r="E51" s="292">
        <v>185780117.06999999</v>
      </c>
      <c r="F51" s="292">
        <v>181319471.18000001</v>
      </c>
      <c r="G51" s="293">
        <v>46.49855074478166</v>
      </c>
      <c r="H51" s="294">
        <v>97.598964862144385</v>
      </c>
    </row>
    <row r="52" spans="1:8" ht="102" customHeight="1" x14ac:dyDescent="0.3">
      <c r="A52" s="290" t="s">
        <v>1660</v>
      </c>
      <c r="B52" s="291" t="s">
        <v>1661</v>
      </c>
      <c r="C52" s="291"/>
      <c r="D52" s="292">
        <v>9889800</v>
      </c>
      <c r="E52" s="292">
        <v>10109217.07</v>
      </c>
      <c r="F52" s="292">
        <v>10109217.07</v>
      </c>
      <c r="G52" s="293">
        <v>102.21861989120104</v>
      </c>
      <c r="H52" s="294">
        <v>100</v>
      </c>
    </row>
    <row r="53" spans="1:8" ht="57" customHeight="1" x14ac:dyDescent="0.3">
      <c r="A53" s="290" t="s">
        <v>361</v>
      </c>
      <c r="B53" s="291" t="s">
        <v>1661</v>
      </c>
      <c r="C53" s="291" t="s">
        <v>362</v>
      </c>
      <c r="D53" s="292">
        <v>9889800</v>
      </c>
      <c r="E53" s="292">
        <v>10109217.07</v>
      </c>
      <c r="F53" s="292">
        <v>10109217.07</v>
      </c>
      <c r="G53" s="293">
        <v>102.21861989120104</v>
      </c>
      <c r="H53" s="294">
        <v>100</v>
      </c>
    </row>
    <row r="54" spans="1:8" ht="23.25" customHeight="1" x14ac:dyDescent="0.3">
      <c r="A54" s="290" t="s">
        <v>363</v>
      </c>
      <c r="B54" s="291" t="s">
        <v>1661</v>
      </c>
      <c r="C54" s="291" t="s">
        <v>364</v>
      </c>
      <c r="D54" s="292">
        <v>9889800</v>
      </c>
      <c r="E54" s="292">
        <v>10109217.07</v>
      </c>
      <c r="F54" s="292">
        <v>10109217.07</v>
      </c>
      <c r="G54" s="293">
        <v>102.21861989120104</v>
      </c>
      <c r="H54" s="294">
        <v>100</v>
      </c>
    </row>
    <row r="55" spans="1:8" ht="102" customHeight="1" x14ac:dyDescent="0.3">
      <c r="A55" s="290" t="s">
        <v>457</v>
      </c>
      <c r="B55" s="291" t="s">
        <v>883</v>
      </c>
      <c r="C55" s="291"/>
      <c r="D55" s="292">
        <v>380056700</v>
      </c>
      <c r="E55" s="292">
        <v>175670900</v>
      </c>
      <c r="F55" s="292">
        <v>171210254.11000001</v>
      </c>
      <c r="G55" s="293">
        <v>45.048608302392779</v>
      </c>
      <c r="H55" s="294">
        <v>97.460794081432951</v>
      </c>
    </row>
    <row r="56" spans="1:8" ht="45.75" customHeight="1" x14ac:dyDescent="0.3">
      <c r="A56" s="290" t="s">
        <v>329</v>
      </c>
      <c r="B56" s="291" t="s">
        <v>883</v>
      </c>
      <c r="C56" s="291" t="s">
        <v>330</v>
      </c>
      <c r="D56" s="292">
        <v>380056700</v>
      </c>
      <c r="E56" s="292">
        <v>175670900</v>
      </c>
      <c r="F56" s="292">
        <v>171210254.11000001</v>
      </c>
      <c r="G56" s="293">
        <v>45.048608302392779</v>
      </c>
      <c r="H56" s="294">
        <v>97.460794081432951</v>
      </c>
    </row>
    <row r="57" spans="1:8" ht="45.75" customHeight="1" x14ac:dyDescent="0.3">
      <c r="A57" s="290" t="s">
        <v>331</v>
      </c>
      <c r="B57" s="291" t="s">
        <v>883</v>
      </c>
      <c r="C57" s="291" t="s">
        <v>332</v>
      </c>
      <c r="D57" s="292">
        <v>380056700</v>
      </c>
      <c r="E57" s="292">
        <v>175670900</v>
      </c>
      <c r="F57" s="292">
        <v>171210254.11000001</v>
      </c>
      <c r="G57" s="293">
        <v>45.048608302392779</v>
      </c>
      <c r="H57" s="294">
        <v>97.460794081432951</v>
      </c>
    </row>
    <row r="58" spans="1:8" ht="45.75" customHeight="1" x14ac:dyDescent="0.3">
      <c r="A58" s="290" t="s">
        <v>1438</v>
      </c>
      <c r="B58" s="291" t="s">
        <v>1439</v>
      </c>
      <c r="C58" s="291"/>
      <c r="D58" s="292">
        <v>211848200</v>
      </c>
      <c r="E58" s="292">
        <v>225370700</v>
      </c>
      <c r="F58" s="292">
        <v>225306754.75</v>
      </c>
      <c r="G58" s="293">
        <v>106.35292381526018</v>
      </c>
      <c r="H58" s="294">
        <v>99.971626635583064</v>
      </c>
    </row>
    <row r="59" spans="1:8" ht="68.25" customHeight="1" x14ac:dyDescent="0.3">
      <c r="A59" s="290" t="s">
        <v>1440</v>
      </c>
      <c r="B59" s="291" t="s">
        <v>1441</v>
      </c>
      <c r="C59" s="291"/>
      <c r="D59" s="292">
        <v>211848200</v>
      </c>
      <c r="E59" s="292">
        <v>225370700</v>
      </c>
      <c r="F59" s="292">
        <v>225306754.75</v>
      </c>
      <c r="G59" s="293">
        <v>106.35292381526018</v>
      </c>
      <c r="H59" s="294">
        <v>99.971626635583064</v>
      </c>
    </row>
    <row r="60" spans="1:8" ht="68.25" customHeight="1" x14ac:dyDescent="0.3">
      <c r="A60" s="290" t="s">
        <v>1442</v>
      </c>
      <c r="B60" s="291" t="s">
        <v>1443</v>
      </c>
      <c r="C60" s="291"/>
      <c r="D60" s="292">
        <v>211848200</v>
      </c>
      <c r="E60" s="292">
        <v>215826700</v>
      </c>
      <c r="F60" s="292">
        <v>215826700</v>
      </c>
      <c r="G60" s="293">
        <v>101.87799565915594</v>
      </c>
      <c r="H60" s="294">
        <v>100</v>
      </c>
    </row>
    <row r="61" spans="1:8" ht="57" customHeight="1" x14ac:dyDescent="0.3">
      <c r="A61" s="290" t="s">
        <v>361</v>
      </c>
      <c r="B61" s="291" t="s">
        <v>1443</v>
      </c>
      <c r="C61" s="291" t="s">
        <v>362</v>
      </c>
      <c r="D61" s="292">
        <v>211848200</v>
      </c>
      <c r="E61" s="292">
        <v>215826700</v>
      </c>
      <c r="F61" s="292">
        <v>215826700</v>
      </c>
      <c r="G61" s="293">
        <v>101.87799565915594</v>
      </c>
      <c r="H61" s="294">
        <v>100</v>
      </c>
    </row>
    <row r="62" spans="1:8" ht="23.25" customHeight="1" x14ac:dyDescent="0.3">
      <c r="A62" s="290" t="s">
        <v>363</v>
      </c>
      <c r="B62" s="291" t="s">
        <v>1443</v>
      </c>
      <c r="C62" s="291" t="s">
        <v>364</v>
      </c>
      <c r="D62" s="292">
        <v>211848200</v>
      </c>
      <c r="E62" s="292">
        <v>215826700</v>
      </c>
      <c r="F62" s="292">
        <v>215826700</v>
      </c>
      <c r="G62" s="293">
        <v>101.87799565915594</v>
      </c>
      <c r="H62" s="294">
        <v>100</v>
      </c>
    </row>
    <row r="63" spans="1:8" ht="79.5" customHeight="1" x14ac:dyDescent="0.3">
      <c r="A63" s="290" t="s">
        <v>1640</v>
      </c>
      <c r="B63" s="291" t="s">
        <v>1641</v>
      </c>
      <c r="C63" s="291"/>
      <c r="D63" s="292">
        <v>0</v>
      </c>
      <c r="E63" s="292">
        <v>9544000</v>
      </c>
      <c r="F63" s="292">
        <v>9480054.75</v>
      </c>
      <c r="G63" s="293">
        <v>0</v>
      </c>
      <c r="H63" s="294">
        <v>99.329995284995803</v>
      </c>
    </row>
    <row r="64" spans="1:8" ht="57" customHeight="1" x14ac:dyDescent="0.3">
      <c r="A64" s="290" t="s">
        <v>361</v>
      </c>
      <c r="B64" s="291" t="s">
        <v>1641</v>
      </c>
      <c r="C64" s="291" t="s">
        <v>362</v>
      </c>
      <c r="D64" s="292">
        <v>0</v>
      </c>
      <c r="E64" s="292">
        <v>9544000</v>
      </c>
      <c r="F64" s="292">
        <v>9480054.75</v>
      </c>
      <c r="G64" s="293">
        <v>0</v>
      </c>
      <c r="H64" s="294">
        <v>99.329995284995803</v>
      </c>
    </row>
    <row r="65" spans="1:8" ht="23.25" customHeight="1" x14ac:dyDescent="0.3">
      <c r="A65" s="290" t="s">
        <v>363</v>
      </c>
      <c r="B65" s="291" t="s">
        <v>1641</v>
      </c>
      <c r="C65" s="291" t="s">
        <v>364</v>
      </c>
      <c r="D65" s="292">
        <v>0</v>
      </c>
      <c r="E65" s="292">
        <v>9544000</v>
      </c>
      <c r="F65" s="292">
        <v>9480054.75</v>
      </c>
      <c r="G65" s="293">
        <v>0</v>
      </c>
      <c r="H65" s="294">
        <v>99.329995284995803</v>
      </c>
    </row>
    <row r="66" spans="1:8" ht="34.5" customHeight="1" x14ac:dyDescent="0.3">
      <c r="A66" s="290" t="s">
        <v>1367</v>
      </c>
      <c r="B66" s="291" t="s">
        <v>938</v>
      </c>
      <c r="C66" s="291"/>
      <c r="D66" s="292">
        <v>6742000</v>
      </c>
      <c r="E66" s="292">
        <v>6742000</v>
      </c>
      <c r="F66" s="292">
        <v>6679079.4299999997</v>
      </c>
      <c r="G66" s="293">
        <v>99.066737318303169</v>
      </c>
      <c r="H66" s="294">
        <v>99.066737318303169</v>
      </c>
    </row>
    <row r="67" spans="1:8" ht="57" customHeight="1" x14ac:dyDescent="0.3">
      <c r="A67" s="290" t="s">
        <v>939</v>
      </c>
      <c r="B67" s="291" t="s">
        <v>940</v>
      </c>
      <c r="C67" s="291"/>
      <c r="D67" s="292">
        <v>2595000</v>
      </c>
      <c r="E67" s="292">
        <v>2595000</v>
      </c>
      <c r="F67" s="292">
        <v>2554172.59</v>
      </c>
      <c r="G67" s="293">
        <v>98.426689402697491</v>
      </c>
      <c r="H67" s="294">
        <v>98.426689402697491</v>
      </c>
    </row>
    <row r="68" spans="1:8" ht="45.75" customHeight="1" x14ac:dyDescent="0.3">
      <c r="A68" s="290" t="s">
        <v>706</v>
      </c>
      <c r="B68" s="291" t="s">
        <v>707</v>
      </c>
      <c r="C68" s="291"/>
      <c r="D68" s="292">
        <v>2595000</v>
      </c>
      <c r="E68" s="292">
        <v>2595000</v>
      </c>
      <c r="F68" s="292">
        <v>2554172.59</v>
      </c>
      <c r="G68" s="293">
        <v>98.426689402697491</v>
      </c>
      <c r="H68" s="294">
        <v>98.426689402697491</v>
      </c>
    </row>
    <row r="69" spans="1:8" ht="113.25" customHeight="1" x14ac:dyDescent="0.3">
      <c r="A69" s="290" t="s">
        <v>326</v>
      </c>
      <c r="B69" s="291" t="s">
        <v>707</v>
      </c>
      <c r="C69" s="291" t="s">
        <v>249</v>
      </c>
      <c r="D69" s="292">
        <v>2595000</v>
      </c>
      <c r="E69" s="292">
        <v>2595000</v>
      </c>
      <c r="F69" s="292">
        <v>2554172.59</v>
      </c>
      <c r="G69" s="293">
        <v>98.426689402697491</v>
      </c>
      <c r="H69" s="294">
        <v>98.426689402697491</v>
      </c>
    </row>
    <row r="70" spans="1:8" ht="34.5" customHeight="1" x14ac:dyDescent="0.3">
      <c r="A70" s="290" t="s">
        <v>327</v>
      </c>
      <c r="B70" s="291" t="s">
        <v>707</v>
      </c>
      <c r="C70" s="291" t="s">
        <v>257</v>
      </c>
      <c r="D70" s="292">
        <v>2595000</v>
      </c>
      <c r="E70" s="292">
        <v>2595000</v>
      </c>
      <c r="F70" s="292">
        <v>2554172.59</v>
      </c>
      <c r="G70" s="293">
        <v>98.426689402697491</v>
      </c>
      <c r="H70" s="294">
        <v>98.426689402697491</v>
      </c>
    </row>
    <row r="71" spans="1:8" ht="102" customHeight="1" x14ac:dyDescent="0.3">
      <c r="A71" s="290" t="s">
        <v>941</v>
      </c>
      <c r="B71" s="291" t="s">
        <v>942</v>
      </c>
      <c r="C71" s="291"/>
      <c r="D71" s="292">
        <v>4147000</v>
      </c>
      <c r="E71" s="292">
        <v>4147000</v>
      </c>
      <c r="F71" s="292">
        <v>4124906.84</v>
      </c>
      <c r="G71" s="293">
        <v>99.467249578008193</v>
      </c>
      <c r="H71" s="294">
        <v>99.467249578008193</v>
      </c>
    </row>
    <row r="72" spans="1:8" ht="113.25" customHeight="1" x14ac:dyDescent="0.3">
      <c r="A72" s="290" t="s">
        <v>708</v>
      </c>
      <c r="B72" s="291" t="s">
        <v>709</v>
      </c>
      <c r="C72" s="291"/>
      <c r="D72" s="292">
        <v>4147000</v>
      </c>
      <c r="E72" s="292">
        <v>4147000</v>
      </c>
      <c r="F72" s="292">
        <v>4124906.84</v>
      </c>
      <c r="G72" s="293">
        <v>99.467249578008193</v>
      </c>
      <c r="H72" s="294">
        <v>99.467249578008193</v>
      </c>
    </row>
    <row r="73" spans="1:8" ht="113.25" customHeight="1" x14ac:dyDescent="0.3">
      <c r="A73" s="290" t="s">
        <v>326</v>
      </c>
      <c r="B73" s="291" t="s">
        <v>709</v>
      </c>
      <c r="C73" s="291" t="s">
        <v>249</v>
      </c>
      <c r="D73" s="292">
        <v>4147000</v>
      </c>
      <c r="E73" s="292">
        <v>3850000</v>
      </c>
      <c r="F73" s="292">
        <v>3830831.84</v>
      </c>
      <c r="G73" s="293">
        <v>92.37597877984085</v>
      </c>
      <c r="H73" s="294">
        <v>99.502125714285711</v>
      </c>
    </row>
    <row r="74" spans="1:8" ht="34.5" customHeight="1" x14ac:dyDescent="0.3">
      <c r="A74" s="290" t="s">
        <v>327</v>
      </c>
      <c r="B74" s="291" t="s">
        <v>709</v>
      </c>
      <c r="C74" s="291" t="s">
        <v>257</v>
      </c>
      <c r="D74" s="292">
        <v>4147000</v>
      </c>
      <c r="E74" s="292">
        <v>3850000</v>
      </c>
      <c r="F74" s="292">
        <v>3830831.84</v>
      </c>
      <c r="G74" s="293">
        <v>92.37597877984085</v>
      </c>
      <c r="H74" s="294">
        <v>99.502125714285711</v>
      </c>
    </row>
    <row r="75" spans="1:8" ht="45.75" customHeight="1" x14ac:dyDescent="0.3">
      <c r="A75" s="290" t="s">
        <v>329</v>
      </c>
      <c r="B75" s="291" t="s">
        <v>709</v>
      </c>
      <c r="C75" s="291" t="s">
        <v>330</v>
      </c>
      <c r="D75" s="292">
        <v>0</v>
      </c>
      <c r="E75" s="292">
        <v>297000</v>
      </c>
      <c r="F75" s="292">
        <v>294075</v>
      </c>
      <c r="G75" s="293">
        <v>0</v>
      </c>
      <c r="H75" s="294">
        <v>99.015151515151516</v>
      </c>
    </row>
    <row r="76" spans="1:8" ht="45.75" customHeight="1" x14ac:dyDescent="0.3">
      <c r="A76" s="290" t="s">
        <v>331</v>
      </c>
      <c r="B76" s="291" t="s">
        <v>709</v>
      </c>
      <c r="C76" s="291" t="s">
        <v>332</v>
      </c>
      <c r="D76" s="292">
        <v>0</v>
      </c>
      <c r="E76" s="292">
        <v>297000</v>
      </c>
      <c r="F76" s="292">
        <v>294075</v>
      </c>
      <c r="G76" s="293">
        <v>0</v>
      </c>
      <c r="H76" s="294">
        <v>99.015151515151516</v>
      </c>
    </row>
    <row r="77" spans="1:8" ht="23.25" customHeight="1" x14ac:dyDescent="0.3">
      <c r="A77" s="290" t="s">
        <v>446</v>
      </c>
      <c r="B77" s="291" t="s">
        <v>1106</v>
      </c>
      <c r="C77" s="291"/>
      <c r="D77" s="292">
        <v>29243500</v>
      </c>
      <c r="E77" s="292">
        <v>29243500</v>
      </c>
      <c r="F77" s="292">
        <v>22062461.34</v>
      </c>
      <c r="G77" s="293">
        <v>75.443983586096053</v>
      </c>
      <c r="H77" s="294">
        <v>75.443983586096053</v>
      </c>
    </row>
    <row r="78" spans="1:8" ht="57" customHeight="1" x14ac:dyDescent="0.3">
      <c r="A78" s="290" t="s">
        <v>344</v>
      </c>
      <c r="B78" s="291" t="s">
        <v>1107</v>
      </c>
      <c r="C78" s="291"/>
      <c r="D78" s="292">
        <v>29243500</v>
      </c>
      <c r="E78" s="292">
        <v>29243500</v>
      </c>
      <c r="F78" s="292">
        <v>22062461.34</v>
      </c>
      <c r="G78" s="293">
        <v>75.443983586096053</v>
      </c>
      <c r="H78" s="294">
        <v>75.443983586096053</v>
      </c>
    </row>
    <row r="79" spans="1:8" ht="34.5" customHeight="1" x14ac:dyDescent="0.3">
      <c r="A79" s="290" t="s">
        <v>342</v>
      </c>
      <c r="B79" s="291" t="s">
        <v>889</v>
      </c>
      <c r="C79" s="291"/>
      <c r="D79" s="292">
        <v>29243500</v>
      </c>
      <c r="E79" s="292">
        <v>29243500</v>
      </c>
      <c r="F79" s="292">
        <v>22062461.34</v>
      </c>
      <c r="G79" s="293">
        <v>75.443983586096053</v>
      </c>
      <c r="H79" s="294">
        <v>75.443983586096053</v>
      </c>
    </row>
    <row r="80" spans="1:8" ht="113.25" customHeight="1" x14ac:dyDescent="0.3">
      <c r="A80" s="290" t="s">
        <v>326</v>
      </c>
      <c r="B80" s="291" t="s">
        <v>889</v>
      </c>
      <c r="C80" s="291" t="s">
        <v>249</v>
      </c>
      <c r="D80" s="292">
        <v>27938700</v>
      </c>
      <c r="E80" s="292">
        <v>27938700</v>
      </c>
      <c r="F80" s="292">
        <v>21153162.59</v>
      </c>
      <c r="G80" s="293">
        <v>75.712766127271493</v>
      </c>
      <c r="H80" s="294">
        <v>75.712766127271493</v>
      </c>
    </row>
    <row r="81" spans="1:8" ht="34.5" customHeight="1" x14ac:dyDescent="0.3">
      <c r="A81" s="290" t="s">
        <v>327</v>
      </c>
      <c r="B81" s="291" t="s">
        <v>889</v>
      </c>
      <c r="C81" s="291" t="s">
        <v>257</v>
      </c>
      <c r="D81" s="292">
        <v>27938700</v>
      </c>
      <c r="E81" s="292">
        <v>27938700</v>
      </c>
      <c r="F81" s="292">
        <v>21153162.59</v>
      </c>
      <c r="G81" s="293">
        <v>75.712766127271493</v>
      </c>
      <c r="H81" s="294">
        <v>75.712766127271493</v>
      </c>
    </row>
    <row r="82" spans="1:8" ht="45.75" customHeight="1" x14ac:dyDescent="0.3">
      <c r="A82" s="290" t="s">
        <v>329</v>
      </c>
      <c r="B82" s="291" t="s">
        <v>889</v>
      </c>
      <c r="C82" s="291" t="s">
        <v>330</v>
      </c>
      <c r="D82" s="292">
        <v>1304800</v>
      </c>
      <c r="E82" s="292">
        <v>1304800</v>
      </c>
      <c r="F82" s="292">
        <v>909298.75</v>
      </c>
      <c r="G82" s="293">
        <v>69.688745401594105</v>
      </c>
      <c r="H82" s="294">
        <v>69.688745401594105</v>
      </c>
    </row>
    <row r="83" spans="1:8" ht="45.75" customHeight="1" x14ac:dyDescent="0.3">
      <c r="A83" s="290" t="s">
        <v>331</v>
      </c>
      <c r="B83" s="291" t="s">
        <v>889</v>
      </c>
      <c r="C83" s="291" t="s">
        <v>332</v>
      </c>
      <c r="D83" s="292">
        <v>1304800</v>
      </c>
      <c r="E83" s="292">
        <v>1304800</v>
      </c>
      <c r="F83" s="292">
        <v>909298.75</v>
      </c>
      <c r="G83" s="293">
        <v>69.688745401594105</v>
      </c>
      <c r="H83" s="294">
        <v>69.688745401594105</v>
      </c>
    </row>
    <row r="84" spans="1:8" ht="23.25" customHeight="1" x14ac:dyDescent="0.3">
      <c r="A84" s="290" t="s">
        <v>1103</v>
      </c>
      <c r="B84" s="291" t="s">
        <v>1104</v>
      </c>
      <c r="C84" s="291"/>
      <c r="D84" s="292">
        <v>77922800</v>
      </c>
      <c r="E84" s="292">
        <v>100411136</v>
      </c>
      <c r="F84" s="292">
        <v>100268460.95999999</v>
      </c>
      <c r="G84" s="293">
        <v>128.67666582823</v>
      </c>
      <c r="H84" s="294">
        <v>99.857909146650812</v>
      </c>
    </row>
    <row r="85" spans="1:8" ht="57" customHeight="1" x14ac:dyDescent="0.3">
      <c r="A85" s="290" t="s">
        <v>1451</v>
      </c>
      <c r="B85" s="291" t="s">
        <v>1105</v>
      </c>
      <c r="C85" s="291"/>
      <c r="D85" s="292">
        <v>77922800</v>
      </c>
      <c r="E85" s="292">
        <v>100411136</v>
      </c>
      <c r="F85" s="292">
        <v>100268460.95999999</v>
      </c>
      <c r="G85" s="293">
        <v>128.67666582823</v>
      </c>
      <c r="H85" s="294">
        <v>99.857909146650812</v>
      </c>
    </row>
    <row r="86" spans="1:8" ht="45.75" customHeight="1" x14ac:dyDescent="0.3">
      <c r="A86" s="290" t="s">
        <v>1452</v>
      </c>
      <c r="B86" s="291" t="s">
        <v>884</v>
      </c>
      <c r="C86" s="291"/>
      <c r="D86" s="292">
        <v>400000</v>
      </c>
      <c r="E86" s="292">
        <v>20385729.5</v>
      </c>
      <c r="F86" s="292">
        <v>20243054.460000001</v>
      </c>
      <c r="G86" s="293">
        <v>5060.7636150000008</v>
      </c>
      <c r="H86" s="294">
        <v>99.300122961015461</v>
      </c>
    </row>
    <row r="87" spans="1:8" ht="57" customHeight="1" x14ac:dyDescent="0.3">
      <c r="A87" s="290" t="s">
        <v>361</v>
      </c>
      <c r="B87" s="291" t="s">
        <v>884</v>
      </c>
      <c r="C87" s="291" t="s">
        <v>362</v>
      </c>
      <c r="D87" s="292">
        <v>400000</v>
      </c>
      <c r="E87" s="292">
        <v>20385729.5</v>
      </c>
      <c r="F87" s="292">
        <v>20243054.460000001</v>
      </c>
      <c r="G87" s="293">
        <v>5060.7636150000008</v>
      </c>
      <c r="H87" s="294">
        <v>99.300122961015461</v>
      </c>
    </row>
    <row r="88" spans="1:8" ht="23.25" customHeight="1" x14ac:dyDescent="0.3">
      <c r="A88" s="290" t="s">
        <v>427</v>
      </c>
      <c r="B88" s="291" t="s">
        <v>884</v>
      </c>
      <c r="C88" s="291" t="s">
        <v>428</v>
      </c>
      <c r="D88" s="292">
        <v>400000</v>
      </c>
      <c r="E88" s="292">
        <v>20385729.5</v>
      </c>
      <c r="F88" s="292">
        <v>20243054.460000001</v>
      </c>
      <c r="G88" s="293">
        <v>5060.7636150000008</v>
      </c>
      <c r="H88" s="294">
        <v>99.300122961015461</v>
      </c>
    </row>
    <row r="89" spans="1:8" ht="57" customHeight="1" x14ac:dyDescent="0.3">
      <c r="A89" s="290" t="s">
        <v>885</v>
      </c>
      <c r="B89" s="291" t="s">
        <v>886</v>
      </c>
      <c r="C89" s="291"/>
      <c r="D89" s="292">
        <v>77522800</v>
      </c>
      <c r="E89" s="292">
        <v>80025406.5</v>
      </c>
      <c r="F89" s="292">
        <v>80025406.5</v>
      </c>
      <c r="G89" s="293">
        <v>103.22821995593554</v>
      </c>
      <c r="H89" s="294">
        <v>100</v>
      </c>
    </row>
    <row r="90" spans="1:8" ht="57" customHeight="1" x14ac:dyDescent="0.3">
      <c r="A90" s="290" t="s">
        <v>361</v>
      </c>
      <c r="B90" s="291" t="s">
        <v>886</v>
      </c>
      <c r="C90" s="291" t="s">
        <v>362</v>
      </c>
      <c r="D90" s="292">
        <v>77522800</v>
      </c>
      <c r="E90" s="292">
        <v>80025406.5</v>
      </c>
      <c r="F90" s="292">
        <v>80025406.5</v>
      </c>
      <c r="G90" s="293">
        <v>103.22821995593554</v>
      </c>
      <c r="H90" s="294">
        <v>100</v>
      </c>
    </row>
    <row r="91" spans="1:8" ht="23.25" customHeight="1" x14ac:dyDescent="0.3">
      <c r="A91" s="290" t="s">
        <v>427</v>
      </c>
      <c r="B91" s="291" t="s">
        <v>886</v>
      </c>
      <c r="C91" s="291" t="s">
        <v>428</v>
      </c>
      <c r="D91" s="292">
        <v>77522800</v>
      </c>
      <c r="E91" s="292">
        <v>80025406.5</v>
      </c>
      <c r="F91" s="292">
        <v>80025406.5</v>
      </c>
      <c r="G91" s="293">
        <v>103.22821995593554</v>
      </c>
      <c r="H91" s="294">
        <v>100</v>
      </c>
    </row>
    <row r="92" spans="1:8" ht="23.25" customHeight="1" x14ac:dyDescent="0.3">
      <c r="A92" s="290" t="s">
        <v>943</v>
      </c>
      <c r="B92" s="291" t="s">
        <v>458</v>
      </c>
      <c r="C92" s="291"/>
      <c r="D92" s="292">
        <v>4512878988.21</v>
      </c>
      <c r="E92" s="292">
        <v>5044363295.3299999</v>
      </c>
      <c r="F92" s="292">
        <v>4659908939.79</v>
      </c>
      <c r="G92" s="293">
        <v>103.25800784741001</v>
      </c>
      <c r="H92" s="294">
        <v>92.378535544893793</v>
      </c>
    </row>
    <row r="93" spans="1:8" ht="23.25" customHeight="1" x14ac:dyDescent="0.3">
      <c r="A93" s="290" t="s">
        <v>426</v>
      </c>
      <c r="B93" s="291" t="s">
        <v>463</v>
      </c>
      <c r="C93" s="291"/>
      <c r="D93" s="292">
        <v>151496000</v>
      </c>
      <c r="E93" s="292">
        <v>174043182.28</v>
      </c>
      <c r="F93" s="292">
        <v>161261286.50999999</v>
      </c>
      <c r="G93" s="293">
        <v>106.44590385884776</v>
      </c>
      <c r="H93" s="294">
        <v>92.655905504280796</v>
      </c>
    </row>
    <row r="94" spans="1:8" ht="57" customHeight="1" x14ac:dyDescent="0.3">
      <c r="A94" s="290" t="s">
        <v>1421</v>
      </c>
      <c r="B94" s="291" t="s">
        <v>468</v>
      </c>
      <c r="C94" s="291"/>
      <c r="D94" s="292">
        <v>82635000</v>
      </c>
      <c r="E94" s="292">
        <v>117168182.28</v>
      </c>
      <c r="F94" s="292">
        <v>109700732.20999999</v>
      </c>
      <c r="G94" s="293">
        <v>132.75335173957765</v>
      </c>
      <c r="H94" s="294">
        <v>93.626725340711658</v>
      </c>
    </row>
    <row r="95" spans="1:8" ht="79.5" customHeight="1" x14ac:dyDescent="0.3">
      <c r="A95" s="290" t="s">
        <v>849</v>
      </c>
      <c r="B95" s="291" t="s">
        <v>850</v>
      </c>
      <c r="C95" s="291"/>
      <c r="D95" s="292">
        <v>0</v>
      </c>
      <c r="E95" s="292">
        <v>20558770.280000001</v>
      </c>
      <c r="F95" s="292">
        <v>20387818.039999999</v>
      </c>
      <c r="G95" s="293">
        <v>0</v>
      </c>
      <c r="H95" s="294">
        <v>99.168470498615818</v>
      </c>
    </row>
    <row r="96" spans="1:8" ht="45.75" customHeight="1" x14ac:dyDescent="0.3">
      <c r="A96" s="290" t="s">
        <v>329</v>
      </c>
      <c r="B96" s="291" t="s">
        <v>850</v>
      </c>
      <c r="C96" s="291" t="s">
        <v>330</v>
      </c>
      <c r="D96" s="292">
        <v>0</v>
      </c>
      <c r="E96" s="292">
        <v>20558770.280000001</v>
      </c>
      <c r="F96" s="292">
        <v>20387818.039999999</v>
      </c>
      <c r="G96" s="293">
        <v>0</v>
      </c>
      <c r="H96" s="294">
        <v>99.168470498615818</v>
      </c>
    </row>
    <row r="97" spans="1:8" ht="45.75" customHeight="1" x14ac:dyDescent="0.3">
      <c r="A97" s="290" t="s">
        <v>331</v>
      </c>
      <c r="B97" s="291" t="s">
        <v>850</v>
      </c>
      <c r="C97" s="291" t="s">
        <v>332</v>
      </c>
      <c r="D97" s="292">
        <v>0</v>
      </c>
      <c r="E97" s="292">
        <v>20558770.280000001</v>
      </c>
      <c r="F97" s="292">
        <v>20387818.039999999</v>
      </c>
      <c r="G97" s="293">
        <v>0</v>
      </c>
      <c r="H97" s="294">
        <v>99.168470498615818</v>
      </c>
    </row>
    <row r="98" spans="1:8" ht="68.25" customHeight="1" x14ac:dyDescent="0.3">
      <c r="A98" s="290" t="s">
        <v>1615</v>
      </c>
      <c r="B98" s="291" t="s">
        <v>1616</v>
      </c>
      <c r="C98" s="291"/>
      <c r="D98" s="292">
        <v>82635000</v>
      </c>
      <c r="E98" s="292">
        <v>96609412</v>
      </c>
      <c r="F98" s="292">
        <v>89312914.170000002</v>
      </c>
      <c r="G98" s="293">
        <v>108.08121760755127</v>
      </c>
      <c r="H98" s="294">
        <v>92.447425484796454</v>
      </c>
    </row>
    <row r="99" spans="1:8" ht="45.75" customHeight="1" x14ac:dyDescent="0.3">
      <c r="A99" s="290" t="s">
        <v>329</v>
      </c>
      <c r="B99" s="291" t="s">
        <v>1616</v>
      </c>
      <c r="C99" s="291" t="s">
        <v>330</v>
      </c>
      <c r="D99" s="292">
        <v>82635000</v>
      </c>
      <c r="E99" s="292">
        <v>96609412</v>
      </c>
      <c r="F99" s="292">
        <v>89312914.170000002</v>
      </c>
      <c r="G99" s="293">
        <v>108.08121760755127</v>
      </c>
      <c r="H99" s="294">
        <v>92.447425484796454</v>
      </c>
    </row>
    <row r="100" spans="1:8" ht="45.75" customHeight="1" x14ac:dyDescent="0.3">
      <c r="A100" s="290" t="s">
        <v>331</v>
      </c>
      <c r="B100" s="291" t="s">
        <v>1616</v>
      </c>
      <c r="C100" s="291" t="s">
        <v>332</v>
      </c>
      <c r="D100" s="292">
        <v>82635000</v>
      </c>
      <c r="E100" s="292">
        <v>96609412</v>
      </c>
      <c r="F100" s="292">
        <v>89312914.170000002</v>
      </c>
      <c r="G100" s="293">
        <v>108.08121760755127</v>
      </c>
      <c r="H100" s="294">
        <v>92.447425484796454</v>
      </c>
    </row>
    <row r="101" spans="1:8" ht="68.25" customHeight="1" x14ac:dyDescent="0.3">
      <c r="A101" s="290" t="s">
        <v>968</v>
      </c>
      <c r="B101" s="291" t="s">
        <v>469</v>
      </c>
      <c r="C101" s="291"/>
      <c r="D101" s="292">
        <v>68861000</v>
      </c>
      <c r="E101" s="292">
        <v>56875000</v>
      </c>
      <c r="F101" s="292">
        <v>51560554.299999997</v>
      </c>
      <c r="G101" s="293">
        <v>74.876278735423526</v>
      </c>
      <c r="H101" s="294">
        <v>90.655919648351642</v>
      </c>
    </row>
    <row r="102" spans="1:8" ht="113.25" customHeight="1" x14ac:dyDescent="0.3">
      <c r="A102" s="290" t="s">
        <v>743</v>
      </c>
      <c r="B102" s="291" t="s">
        <v>744</v>
      </c>
      <c r="C102" s="291"/>
      <c r="D102" s="292">
        <v>64585000</v>
      </c>
      <c r="E102" s="292">
        <v>52553000</v>
      </c>
      <c r="F102" s="292">
        <v>47490787.829999998</v>
      </c>
      <c r="G102" s="293">
        <v>73.532225485793916</v>
      </c>
      <c r="H102" s="294">
        <v>90.367415428234352</v>
      </c>
    </row>
    <row r="103" spans="1:8" ht="113.25" customHeight="1" x14ac:dyDescent="0.3">
      <c r="A103" s="290" t="s">
        <v>326</v>
      </c>
      <c r="B103" s="291" t="s">
        <v>744</v>
      </c>
      <c r="C103" s="291" t="s">
        <v>249</v>
      </c>
      <c r="D103" s="292">
        <v>3185000</v>
      </c>
      <c r="E103" s="292">
        <v>3185000</v>
      </c>
      <c r="F103" s="292">
        <v>3034324.48</v>
      </c>
      <c r="G103" s="293">
        <v>95.269214442700161</v>
      </c>
      <c r="H103" s="294">
        <v>95.269214442700161</v>
      </c>
    </row>
    <row r="104" spans="1:8" ht="34.5" customHeight="1" x14ac:dyDescent="0.3">
      <c r="A104" s="290" t="s">
        <v>369</v>
      </c>
      <c r="B104" s="291" t="s">
        <v>744</v>
      </c>
      <c r="C104" s="291" t="s">
        <v>370</v>
      </c>
      <c r="D104" s="292">
        <v>3185000</v>
      </c>
      <c r="E104" s="292">
        <v>3185000</v>
      </c>
      <c r="F104" s="292">
        <v>3034324.48</v>
      </c>
      <c r="G104" s="293">
        <v>95.269214442700161</v>
      </c>
      <c r="H104" s="294">
        <v>95.269214442700161</v>
      </c>
    </row>
    <row r="105" spans="1:8" ht="45.75" customHeight="1" x14ac:dyDescent="0.3">
      <c r="A105" s="290" t="s">
        <v>329</v>
      </c>
      <c r="B105" s="291" t="s">
        <v>744</v>
      </c>
      <c r="C105" s="291" t="s">
        <v>330</v>
      </c>
      <c r="D105" s="292">
        <v>608000</v>
      </c>
      <c r="E105" s="292">
        <v>368000</v>
      </c>
      <c r="F105" s="292">
        <v>318329.8</v>
      </c>
      <c r="G105" s="293">
        <v>52.356875000000002</v>
      </c>
      <c r="H105" s="294">
        <v>86.50266304347825</v>
      </c>
    </row>
    <row r="106" spans="1:8" ht="45.75" customHeight="1" x14ac:dyDescent="0.3">
      <c r="A106" s="290" t="s">
        <v>331</v>
      </c>
      <c r="B106" s="291" t="s">
        <v>744</v>
      </c>
      <c r="C106" s="291" t="s">
        <v>332</v>
      </c>
      <c r="D106" s="292">
        <v>608000</v>
      </c>
      <c r="E106" s="292">
        <v>368000</v>
      </c>
      <c r="F106" s="292">
        <v>318329.8</v>
      </c>
      <c r="G106" s="293">
        <v>52.356875000000002</v>
      </c>
      <c r="H106" s="294">
        <v>86.50266304347825</v>
      </c>
    </row>
    <row r="107" spans="1:8" ht="23.25" customHeight="1" x14ac:dyDescent="0.3">
      <c r="A107" s="290" t="s">
        <v>436</v>
      </c>
      <c r="B107" s="291" t="s">
        <v>744</v>
      </c>
      <c r="C107" s="291" t="s">
        <v>437</v>
      </c>
      <c r="D107" s="292">
        <v>60792000</v>
      </c>
      <c r="E107" s="292">
        <v>49000000</v>
      </c>
      <c r="F107" s="292">
        <v>44138133.549999997</v>
      </c>
      <c r="G107" s="293">
        <v>72.605167702987231</v>
      </c>
      <c r="H107" s="294">
        <v>90.077823571428567</v>
      </c>
    </row>
    <row r="108" spans="1:8" ht="45.75" customHeight="1" x14ac:dyDescent="0.3">
      <c r="A108" s="290" t="s">
        <v>438</v>
      </c>
      <c r="B108" s="291" t="s">
        <v>744</v>
      </c>
      <c r="C108" s="291" t="s">
        <v>439</v>
      </c>
      <c r="D108" s="292">
        <v>60792000</v>
      </c>
      <c r="E108" s="292">
        <v>49000000</v>
      </c>
      <c r="F108" s="292">
        <v>44138133.549999997</v>
      </c>
      <c r="G108" s="293">
        <v>72.605167702987231</v>
      </c>
      <c r="H108" s="294">
        <v>90.077823571428567</v>
      </c>
    </row>
    <row r="109" spans="1:8" ht="124.5" customHeight="1" x14ac:dyDescent="0.3">
      <c r="A109" s="290" t="s">
        <v>745</v>
      </c>
      <c r="B109" s="291" t="s">
        <v>746</v>
      </c>
      <c r="C109" s="291"/>
      <c r="D109" s="292">
        <v>515000</v>
      </c>
      <c r="E109" s="292">
        <v>515000</v>
      </c>
      <c r="F109" s="292">
        <v>365653.71</v>
      </c>
      <c r="G109" s="293">
        <v>71.000720388349521</v>
      </c>
      <c r="H109" s="294">
        <v>71.000720388349521</v>
      </c>
    </row>
    <row r="110" spans="1:8" ht="113.25" customHeight="1" x14ac:dyDescent="0.3">
      <c r="A110" s="290" t="s">
        <v>326</v>
      </c>
      <c r="B110" s="291" t="s">
        <v>746</v>
      </c>
      <c r="C110" s="291" t="s">
        <v>249</v>
      </c>
      <c r="D110" s="292">
        <v>515000</v>
      </c>
      <c r="E110" s="292">
        <v>515000</v>
      </c>
      <c r="F110" s="292">
        <v>365653.71</v>
      </c>
      <c r="G110" s="293">
        <v>71.000720388349521</v>
      </c>
      <c r="H110" s="294">
        <v>71.000720388349521</v>
      </c>
    </row>
    <row r="111" spans="1:8" ht="34.5" customHeight="1" x14ac:dyDescent="0.3">
      <c r="A111" s="290" t="s">
        <v>369</v>
      </c>
      <c r="B111" s="291" t="s">
        <v>746</v>
      </c>
      <c r="C111" s="291" t="s">
        <v>370</v>
      </c>
      <c r="D111" s="292">
        <v>515000</v>
      </c>
      <c r="E111" s="292">
        <v>515000</v>
      </c>
      <c r="F111" s="292">
        <v>365653.71</v>
      </c>
      <c r="G111" s="293">
        <v>71.000720388349521</v>
      </c>
      <c r="H111" s="294">
        <v>71.000720388349521</v>
      </c>
    </row>
    <row r="112" spans="1:8" ht="68.25" customHeight="1" x14ac:dyDescent="0.3">
      <c r="A112" s="290" t="s">
        <v>1617</v>
      </c>
      <c r="B112" s="291" t="s">
        <v>1618</v>
      </c>
      <c r="C112" s="291"/>
      <c r="D112" s="292">
        <v>3761000</v>
      </c>
      <c r="E112" s="292">
        <v>3807000</v>
      </c>
      <c r="F112" s="292">
        <v>3704112.76</v>
      </c>
      <c r="G112" s="293">
        <v>98.487443764956112</v>
      </c>
      <c r="H112" s="294">
        <v>97.297419490412395</v>
      </c>
    </row>
    <row r="113" spans="1:8" ht="57" customHeight="1" x14ac:dyDescent="0.3">
      <c r="A113" s="290" t="s">
        <v>361</v>
      </c>
      <c r="B113" s="291" t="s">
        <v>1618</v>
      </c>
      <c r="C113" s="291" t="s">
        <v>362</v>
      </c>
      <c r="D113" s="292">
        <v>3761000</v>
      </c>
      <c r="E113" s="292">
        <v>3807000</v>
      </c>
      <c r="F113" s="292">
        <v>3704112.76</v>
      </c>
      <c r="G113" s="293">
        <v>98.487443764956112</v>
      </c>
      <c r="H113" s="294">
        <v>97.297419490412395</v>
      </c>
    </row>
    <row r="114" spans="1:8" ht="23.25" customHeight="1" x14ac:dyDescent="0.3">
      <c r="A114" s="290" t="s">
        <v>427</v>
      </c>
      <c r="B114" s="291" t="s">
        <v>1618</v>
      </c>
      <c r="C114" s="291" t="s">
        <v>428</v>
      </c>
      <c r="D114" s="292">
        <v>0</v>
      </c>
      <c r="E114" s="292">
        <v>3807000</v>
      </c>
      <c r="F114" s="292">
        <v>3704112.76</v>
      </c>
      <c r="G114" s="293">
        <v>0</v>
      </c>
      <c r="H114" s="294">
        <v>97.297419490412395</v>
      </c>
    </row>
    <row r="115" spans="1:8" ht="102" customHeight="1" x14ac:dyDescent="0.3">
      <c r="A115" s="290" t="s">
        <v>429</v>
      </c>
      <c r="B115" s="291" t="s">
        <v>1618</v>
      </c>
      <c r="C115" s="291" t="s">
        <v>430</v>
      </c>
      <c r="D115" s="292">
        <v>3761000</v>
      </c>
      <c r="E115" s="292">
        <v>0</v>
      </c>
      <c r="F115" s="292">
        <v>0</v>
      </c>
      <c r="G115" s="293">
        <v>0</v>
      </c>
      <c r="H115" s="294">
        <v>0</v>
      </c>
    </row>
    <row r="116" spans="1:8" ht="23.25" customHeight="1" x14ac:dyDescent="0.3">
      <c r="A116" s="290" t="s">
        <v>432</v>
      </c>
      <c r="B116" s="291" t="s">
        <v>459</v>
      </c>
      <c r="C116" s="291"/>
      <c r="D116" s="292">
        <v>4173903288.21</v>
      </c>
      <c r="E116" s="292">
        <v>4682675363.0500002</v>
      </c>
      <c r="F116" s="292">
        <v>4323608762.75</v>
      </c>
      <c r="G116" s="293">
        <v>103.58670204369307</v>
      </c>
      <c r="H116" s="294">
        <v>92.332020213630045</v>
      </c>
    </row>
    <row r="117" spans="1:8" ht="57" customHeight="1" x14ac:dyDescent="0.3">
      <c r="A117" s="290" t="s">
        <v>1075</v>
      </c>
      <c r="B117" s="291" t="s">
        <v>460</v>
      </c>
      <c r="C117" s="291"/>
      <c r="D117" s="292">
        <v>3577818200</v>
      </c>
      <c r="E117" s="292">
        <v>3929090764</v>
      </c>
      <c r="F117" s="292">
        <v>3628784670.4200001</v>
      </c>
      <c r="G117" s="293">
        <v>101.4245125819976</v>
      </c>
      <c r="H117" s="294">
        <v>92.35685527217818</v>
      </c>
    </row>
    <row r="118" spans="1:8" ht="57" customHeight="1" x14ac:dyDescent="0.3">
      <c r="A118" s="290" t="s">
        <v>861</v>
      </c>
      <c r="B118" s="291" t="s">
        <v>1422</v>
      </c>
      <c r="C118" s="291"/>
      <c r="D118" s="292">
        <v>16300000</v>
      </c>
      <c r="E118" s="292">
        <v>42122174</v>
      </c>
      <c r="F118" s="292">
        <v>41849899.490000002</v>
      </c>
      <c r="G118" s="293">
        <v>256.74784963190189</v>
      </c>
      <c r="H118" s="294">
        <v>99.353607650925142</v>
      </c>
    </row>
    <row r="119" spans="1:8" ht="45.75" customHeight="1" x14ac:dyDescent="0.3">
      <c r="A119" s="290" t="s">
        <v>329</v>
      </c>
      <c r="B119" s="291" t="s">
        <v>1422</v>
      </c>
      <c r="C119" s="291" t="s">
        <v>330</v>
      </c>
      <c r="D119" s="292">
        <v>0</v>
      </c>
      <c r="E119" s="292">
        <v>25822174</v>
      </c>
      <c r="F119" s="292">
        <v>25552362.289999999</v>
      </c>
      <c r="G119" s="293">
        <v>0</v>
      </c>
      <c r="H119" s="294">
        <v>98.955116211361599</v>
      </c>
    </row>
    <row r="120" spans="1:8" ht="45.75" customHeight="1" x14ac:dyDescent="0.3">
      <c r="A120" s="290" t="s">
        <v>331</v>
      </c>
      <c r="B120" s="291" t="s">
        <v>1422</v>
      </c>
      <c r="C120" s="291" t="s">
        <v>332</v>
      </c>
      <c r="D120" s="292">
        <v>0</v>
      </c>
      <c r="E120" s="292">
        <v>25822174</v>
      </c>
      <c r="F120" s="292">
        <v>25552362.289999999</v>
      </c>
      <c r="G120" s="293">
        <v>0</v>
      </c>
      <c r="H120" s="294">
        <v>98.955116211361599</v>
      </c>
    </row>
    <row r="121" spans="1:8" ht="57" customHeight="1" x14ac:dyDescent="0.3">
      <c r="A121" s="290" t="s">
        <v>361</v>
      </c>
      <c r="B121" s="291" t="s">
        <v>1422</v>
      </c>
      <c r="C121" s="291" t="s">
        <v>362</v>
      </c>
      <c r="D121" s="292">
        <v>16300000</v>
      </c>
      <c r="E121" s="292">
        <v>16300000</v>
      </c>
      <c r="F121" s="292">
        <v>16297537.199999999</v>
      </c>
      <c r="G121" s="293">
        <v>99.984890797546015</v>
      </c>
      <c r="H121" s="294">
        <v>99.984890797546015</v>
      </c>
    </row>
    <row r="122" spans="1:8" ht="23.25" customHeight="1" x14ac:dyDescent="0.3">
      <c r="A122" s="290" t="s">
        <v>427</v>
      </c>
      <c r="B122" s="291" t="s">
        <v>1422</v>
      </c>
      <c r="C122" s="291" t="s">
        <v>428</v>
      </c>
      <c r="D122" s="292">
        <v>16300000</v>
      </c>
      <c r="E122" s="292">
        <v>16300000</v>
      </c>
      <c r="F122" s="292">
        <v>16297537.199999999</v>
      </c>
      <c r="G122" s="293">
        <v>99.984890797546015</v>
      </c>
      <c r="H122" s="294">
        <v>99.984890797546015</v>
      </c>
    </row>
    <row r="123" spans="1:8" ht="113.25" customHeight="1" x14ac:dyDescent="0.3">
      <c r="A123" s="290" t="s">
        <v>1619</v>
      </c>
      <c r="B123" s="291" t="s">
        <v>853</v>
      </c>
      <c r="C123" s="291"/>
      <c r="D123" s="292">
        <v>743047200</v>
      </c>
      <c r="E123" s="292">
        <v>800743590</v>
      </c>
      <c r="F123" s="292">
        <v>721877288.25</v>
      </c>
      <c r="G123" s="293">
        <v>97.150933110305786</v>
      </c>
      <c r="H123" s="294">
        <v>90.150866927326888</v>
      </c>
    </row>
    <row r="124" spans="1:8" ht="57" customHeight="1" x14ac:dyDescent="0.3">
      <c r="A124" s="290" t="s">
        <v>361</v>
      </c>
      <c r="B124" s="291" t="s">
        <v>853</v>
      </c>
      <c r="C124" s="291" t="s">
        <v>362</v>
      </c>
      <c r="D124" s="292">
        <v>743047200</v>
      </c>
      <c r="E124" s="292">
        <v>800743590</v>
      </c>
      <c r="F124" s="292">
        <v>721877288.25</v>
      </c>
      <c r="G124" s="293">
        <v>97.150933110305786</v>
      </c>
      <c r="H124" s="294">
        <v>90.150866927326888</v>
      </c>
    </row>
    <row r="125" spans="1:8" ht="23.25" customHeight="1" x14ac:dyDescent="0.3">
      <c r="A125" s="290" t="s">
        <v>363</v>
      </c>
      <c r="B125" s="291" t="s">
        <v>853</v>
      </c>
      <c r="C125" s="291" t="s">
        <v>364</v>
      </c>
      <c r="D125" s="292">
        <v>17943300</v>
      </c>
      <c r="E125" s="292">
        <v>18446212</v>
      </c>
      <c r="F125" s="292">
        <v>15423394.960000001</v>
      </c>
      <c r="G125" s="293">
        <v>85.956289868641775</v>
      </c>
      <c r="H125" s="294">
        <v>83.612803322438239</v>
      </c>
    </row>
    <row r="126" spans="1:8" ht="23.25" customHeight="1" x14ac:dyDescent="0.3">
      <c r="A126" s="290" t="s">
        <v>427</v>
      </c>
      <c r="B126" s="291" t="s">
        <v>853</v>
      </c>
      <c r="C126" s="291" t="s">
        <v>428</v>
      </c>
      <c r="D126" s="292">
        <v>725103900</v>
      </c>
      <c r="E126" s="292">
        <v>782297378</v>
      </c>
      <c r="F126" s="292">
        <v>706453893.28999996</v>
      </c>
      <c r="G126" s="293">
        <v>97.427953882195368</v>
      </c>
      <c r="H126" s="294">
        <v>90.305031456976195</v>
      </c>
    </row>
    <row r="127" spans="1:8" ht="409.6" customHeight="1" x14ac:dyDescent="0.3">
      <c r="A127" s="290" t="s">
        <v>1624</v>
      </c>
      <c r="B127" s="291" t="s">
        <v>854</v>
      </c>
      <c r="C127" s="291"/>
      <c r="D127" s="292">
        <v>74370000</v>
      </c>
      <c r="E127" s="292">
        <v>77469000</v>
      </c>
      <c r="F127" s="292">
        <v>73888522.510000005</v>
      </c>
      <c r="G127" s="293">
        <v>99.352591784321646</v>
      </c>
      <c r="H127" s="294">
        <v>95.378180317288212</v>
      </c>
    </row>
    <row r="128" spans="1:8" ht="57" customHeight="1" x14ac:dyDescent="0.3">
      <c r="A128" s="290" t="s">
        <v>361</v>
      </c>
      <c r="B128" s="291" t="s">
        <v>854</v>
      </c>
      <c r="C128" s="291" t="s">
        <v>362</v>
      </c>
      <c r="D128" s="292">
        <v>74370000</v>
      </c>
      <c r="E128" s="292">
        <v>77469000</v>
      </c>
      <c r="F128" s="292">
        <v>73888522.510000005</v>
      </c>
      <c r="G128" s="293">
        <v>99.352591784321646</v>
      </c>
      <c r="H128" s="294">
        <v>95.378180317288212</v>
      </c>
    </row>
    <row r="129" spans="1:8" ht="23.25" customHeight="1" x14ac:dyDescent="0.3">
      <c r="A129" s="290" t="s">
        <v>363</v>
      </c>
      <c r="B129" s="291" t="s">
        <v>854</v>
      </c>
      <c r="C129" s="291" t="s">
        <v>364</v>
      </c>
      <c r="D129" s="292">
        <v>1406000</v>
      </c>
      <c r="E129" s="292">
        <v>1406000</v>
      </c>
      <c r="F129" s="292">
        <v>1406000</v>
      </c>
      <c r="G129" s="293">
        <v>100</v>
      </c>
      <c r="H129" s="294">
        <v>100</v>
      </c>
    </row>
    <row r="130" spans="1:8" ht="23.25" customHeight="1" x14ac:dyDescent="0.3">
      <c r="A130" s="290" t="s">
        <v>427</v>
      </c>
      <c r="B130" s="291" t="s">
        <v>854</v>
      </c>
      <c r="C130" s="291" t="s">
        <v>428</v>
      </c>
      <c r="D130" s="292">
        <v>72964000</v>
      </c>
      <c r="E130" s="292">
        <v>76063000</v>
      </c>
      <c r="F130" s="292">
        <v>72482522.510000005</v>
      </c>
      <c r="G130" s="293">
        <v>99.340116372457658</v>
      </c>
      <c r="H130" s="294">
        <v>95.292747472489907</v>
      </c>
    </row>
    <row r="131" spans="1:8" ht="349.5" customHeight="1" x14ac:dyDescent="0.3">
      <c r="A131" s="290" t="s">
        <v>1620</v>
      </c>
      <c r="B131" s="291" t="s">
        <v>1621</v>
      </c>
      <c r="C131" s="291"/>
      <c r="D131" s="292">
        <v>2715344000</v>
      </c>
      <c r="E131" s="292">
        <v>2976183000</v>
      </c>
      <c r="F131" s="292">
        <v>2760226804.6700001</v>
      </c>
      <c r="G131" s="293">
        <v>101.65293254445847</v>
      </c>
      <c r="H131" s="294">
        <v>92.743853609472268</v>
      </c>
    </row>
    <row r="132" spans="1:8" ht="57" customHeight="1" x14ac:dyDescent="0.3">
      <c r="A132" s="290" t="s">
        <v>361</v>
      </c>
      <c r="B132" s="291" t="s">
        <v>1621</v>
      </c>
      <c r="C132" s="291" t="s">
        <v>362</v>
      </c>
      <c r="D132" s="292">
        <v>2715344000</v>
      </c>
      <c r="E132" s="292">
        <v>2976183000</v>
      </c>
      <c r="F132" s="292">
        <v>2760226804.6700001</v>
      </c>
      <c r="G132" s="293">
        <v>101.65293254445847</v>
      </c>
      <c r="H132" s="294">
        <v>92.743853609472268</v>
      </c>
    </row>
    <row r="133" spans="1:8" ht="23.25" customHeight="1" x14ac:dyDescent="0.3">
      <c r="A133" s="290" t="s">
        <v>363</v>
      </c>
      <c r="B133" s="291" t="s">
        <v>1621</v>
      </c>
      <c r="C133" s="291" t="s">
        <v>364</v>
      </c>
      <c r="D133" s="292">
        <v>89121000</v>
      </c>
      <c r="E133" s="292">
        <v>109239000</v>
      </c>
      <c r="F133" s="292">
        <v>85447015.840000004</v>
      </c>
      <c r="G133" s="293">
        <v>95.877532612964401</v>
      </c>
      <c r="H133" s="294">
        <v>78.220247201091183</v>
      </c>
    </row>
    <row r="134" spans="1:8" ht="23.25" customHeight="1" x14ac:dyDescent="0.3">
      <c r="A134" s="290" t="s">
        <v>427</v>
      </c>
      <c r="B134" s="291" t="s">
        <v>1621</v>
      </c>
      <c r="C134" s="291" t="s">
        <v>428</v>
      </c>
      <c r="D134" s="292">
        <v>2626223000</v>
      </c>
      <c r="E134" s="292">
        <v>2866944000</v>
      </c>
      <c r="F134" s="292">
        <v>2674779788.8299999</v>
      </c>
      <c r="G134" s="293">
        <v>101.84892101051585</v>
      </c>
      <c r="H134" s="294">
        <v>93.29724573727286</v>
      </c>
    </row>
    <row r="135" spans="1:8" ht="409.6" customHeight="1" x14ac:dyDescent="0.3">
      <c r="A135" s="290" t="s">
        <v>1622</v>
      </c>
      <c r="B135" s="291" t="s">
        <v>1623</v>
      </c>
      <c r="C135" s="291"/>
      <c r="D135" s="292">
        <v>28757000</v>
      </c>
      <c r="E135" s="292">
        <v>32573000</v>
      </c>
      <c r="F135" s="292">
        <v>30942155.5</v>
      </c>
      <c r="G135" s="293">
        <v>107.59869075355566</v>
      </c>
      <c r="H135" s="294">
        <v>94.993262825039139</v>
      </c>
    </row>
    <row r="136" spans="1:8" ht="57" customHeight="1" x14ac:dyDescent="0.3">
      <c r="A136" s="290" t="s">
        <v>361</v>
      </c>
      <c r="B136" s="291" t="s">
        <v>1623</v>
      </c>
      <c r="C136" s="291" t="s">
        <v>362</v>
      </c>
      <c r="D136" s="292">
        <v>28757000</v>
      </c>
      <c r="E136" s="292">
        <v>32573000</v>
      </c>
      <c r="F136" s="292">
        <v>30942155.5</v>
      </c>
      <c r="G136" s="293">
        <v>107.59869075355566</v>
      </c>
      <c r="H136" s="294">
        <v>94.993262825039139</v>
      </c>
    </row>
    <row r="137" spans="1:8" ht="102" customHeight="1" x14ac:dyDescent="0.3">
      <c r="A137" s="290" t="s">
        <v>429</v>
      </c>
      <c r="B137" s="291" t="s">
        <v>1623</v>
      </c>
      <c r="C137" s="291" t="s">
        <v>430</v>
      </c>
      <c r="D137" s="292">
        <v>28757000</v>
      </c>
      <c r="E137" s="292">
        <v>32573000</v>
      </c>
      <c r="F137" s="292">
        <v>30942155.5</v>
      </c>
      <c r="G137" s="293">
        <v>107.59869075355566</v>
      </c>
      <c r="H137" s="294">
        <v>94.993262825039139</v>
      </c>
    </row>
    <row r="138" spans="1:8" ht="135.75" customHeight="1" x14ac:dyDescent="0.3">
      <c r="A138" s="290" t="s">
        <v>944</v>
      </c>
      <c r="B138" s="291" t="s">
        <v>945</v>
      </c>
      <c r="C138" s="291"/>
      <c r="D138" s="292">
        <v>246723188.21000001</v>
      </c>
      <c r="E138" s="292">
        <v>244639642.81</v>
      </c>
      <c r="F138" s="292">
        <v>223381236.84</v>
      </c>
      <c r="G138" s="293">
        <v>90.53921459942697</v>
      </c>
      <c r="H138" s="294">
        <v>91.310318423531058</v>
      </c>
    </row>
    <row r="139" spans="1:8" ht="113.25" customHeight="1" x14ac:dyDescent="0.3">
      <c r="A139" s="290" t="s">
        <v>435</v>
      </c>
      <c r="B139" s="291" t="s">
        <v>855</v>
      </c>
      <c r="C139" s="291"/>
      <c r="D139" s="292">
        <v>168000</v>
      </c>
      <c r="E139" s="292">
        <v>86000</v>
      </c>
      <c r="F139" s="292">
        <v>86000</v>
      </c>
      <c r="G139" s="293">
        <v>51.19047619047619</v>
      </c>
      <c r="H139" s="294">
        <v>100</v>
      </c>
    </row>
    <row r="140" spans="1:8" ht="23.25" customHeight="1" x14ac:dyDescent="0.3">
      <c r="A140" s="290" t="s">
        <v>436</v>
      </c>
      <c r="B140" s="291" t="s">
        <v>855</v>
      </c>
      <c r="C140" s="291" t="s">
        <v>437</v>
      </c>
      <c r="D140" s="292">
        <v>168000</v>
      </c>
      <c r="E140" s="292">
        <v>86000</v>
      </c>
      <c r="F140" s="292">
        <v>86000</v>
      </c>
      <c r="G140" s="293">
        <v>51.19047619047619</v>
      </c>
      <c r="H140" s="294">
        <v>100</v>
      </c>
    </row>
    <row r="141" spans="1:8" ht="45.75" customHeight="1" x14ac:dyDescent="0.3">
      <c r="A141" s="290" t="s">
        <v>438</v>
      </c>
      <c r="B141" s="291" t="s">
        <v>855</v>
      </c>
      <c r="C141" s="291" t="s">
        <v>439</v>
      </c>
      <c r="D141" s="292">
        <v>168000</v>
      </c>
      <c r="E141" s="292">
        <v>86000</v>
      </c>
      <c r="F141" s="292">
        <v>86000</v>
      </c>
      <c r="G141" s="293">
        <v>51.19047619047619</v>
      </c>
      <c r="H141" s="294">
        <v>100</v>
      </c>
    </row>
    <row r="142" spans="1:8" ht="102" customHeight="1" x14ac:dyDescent="0.3">
      <c r="A142" s="290" t="s">
        <v>856</v>
      </c>
      <c r="B142" s="291" t="s">
        <v>857</v>
      </c>
      <c r="C142" s="291"/>
      <c r="D142" s="292">
        <v>151232188.21000001</v>
      </c>
      <c r="E142" s="292">
        <v>148027642.81</v>
      </c>
      <c r="F142" s="292">
        <v>132105994.7</v>
      </c>
      <c r="G142" s="293">
        <v>87.353093454257575</v>
      </c>
      <c r="H142" s="294">
        <v>89.24413858941459</v>
      </c>
    </row>
    <row r="143" spans="1:8" ht="57" customHeight="1" x14ac:dyDescent="0.3">
      <c r="A143" s="290" t="s">
        <v>361</v>
      </c>
      <c r="B143" s="291" t="s">
        <v>857</v>
      </c>
      <c r="C143" s="291" t="s">
        <v>362</v>
      </c>
      <c r="D143" s="292">
        <v>151232188.21000001</v>
      </c>
      <c r="E143" s="292">
        <v>148027642.81</v>
      </c>
      <c r="F143" s="292">
        <v>132105994.7</v>
      </c>
      <c r="G143" s="293">
        <v>87.353093454257575</v>
      </c>
      <c r="H143" s="294">
        <v>89.24413858941459</v>
      </c>
    </row>
    <row r="144" spans="1:8" ht="23.25" customHeight="1" x14ac:dyDescent="0.3">
      <c r="A144" s="290" t="s">
        <v>427</v>
      </c>
      <c r="B144" s="291" t="s">
        <v>857</v>
      </c>
      <c r="C144" s="291" t="s">
        <v>428</v>
      </c>
      <c r="D144" s="292">
        <v>151232188.21000001</v>
      </c>
      <c r="E144" s="292">
        <v>148027642.81</v>
      </c>
      <c r="F144" s="292">
        <v>132105994.7</v>
      </c>
      <c r="G144" s="293">
        <v>87.353093454257575</v>
      </c>
      <c r="H144" s="294">
        <v>89.24413858941459</v>
      </c>
    </row>
    <row r="145" spans="1:8" ht="90.75" customHeight="1" x14ac:dyDescent="0.3">
      <c r="A145" s="290" t="s">
        <v>858</v>
      </c>
      <c r="B145" s="291" t="s">
        <v>859</v>
      </c>
      <c r="C145" s="291"/>
      <c r="D145" s="292">
        <v>154000</v>
      </c>
      <c r="E145" s="292">
        <v>52000</v>
      </c>
      <c r="F145" s="292">
        <v>51740</v>
      </c>
      <c r="G145" s="293">
        <v>33.597402597402599</v>
      </c>
      <c r="H145" s="294">
        <v>99.5</v>
      </c>
    </row>
    <row r="146" spans="1:8" ht="57" customHeight="1" x14ac:dyDescent="0.3">
      <c r="A146" s="290" t="s">
        <v>361</v>
      </c>
      <c r="B146" s="291" t="s">
        <v>859</v>
      </c>
      <c r="C146" s="291" t="s">
        <v>362</v>
      </c>
      <c r="D146" s="292">
        <v>154000</v>
      </c>
      <c r="E146" s="292">
        <v>52000</v>
      </c>
      <c r="F146" s="292">
        <v>51740</v>
      </c>
      <c r="G146" s="293">
        <v>33.597402597402599</v>
      </c>
      <c r="H146" s="294">
        <v>99.5</v>
      </c>
    </row>
    <row r="147" spans="1:8" ht="23.25" customHeight="1" x14ac:dyDescent="0.3">
      <c r="A147" s="290" t="s">
        <v>427</v>
      </c>
      <c r="B147" s="291" t="s">
        <v>859</v>
      </c>
      <c r="C147" s="291" t="s">
        <v>428</v>
      </c>
      <c r="D147" s="292">
        <v>154000</v>
      </c>
      <c r="E147" s="292">
        <v>52000</v>
      </c>
      <c r="F147" s="292">
        <v>51740</v>
      </c>
      <c r="G147" s="293">
        <v>33.597402597402599</v>
      </c>
      <c r="H147" s="294">
        <v>99.5</v>
      </c>
    </row>
    <row r="148" spans="1:8" ht="124.5" customHeight="1" x14ac:dyDescent="0.3">
      <c r="A148" s="290" t="s">
        <v>1423</v>
      </c>
      <c r="B148" s="291" t="s">
        <v>1424</v>
      </c>
      <c r="C148" s="291"/>
      <c r="D148" s="292">
        <v>95169000</v>
      </c>
      <c r="E148" s="292">
        <v>96474000</v>
      </c>
      <c r="F148" s="292">
        <v>91137502.140000001</v>
      </c>
      <c r="G148" s="293">
        <v>95.763853923021145</v>
      </c>
      <c r="H148" s="294">
        <v>94.468460041047337</v>
      </c>
    </row>
    <row r="149" spans="1:8" ht="57" customHeight="1" x14ac:dyDescent="0.3">
      <c r="A149" s="290" t="s">
        <v>361</v>
      </c>
      <c r="B149" s="291" t="s">
        <v>1424</v>
      </c>
      <c r="C149" s="291" t="s">
        <v>362</v>
      </c>
      <c r="D149" s="292">
        <v>95169000</v>
      </c>
      <c r="E149" s="292">
        <v>96474000</v>
      </c>
      <c r="F149" s="292">
        <v>91137502.140000001</v>
      </c>
      <c r="G149" s="293">
        <v>95.763853923021145</v>
      </c>
      <c r="H149" s="294">
        <v>94.468460041047337</v>
      </c>
    </row>
    <row r="150" spans="1:8" ht="23.25" customHeight="1" x14ac:dyDescent="0.3">
      <c r="A150" s="290" t="s">
        <v>427</v>
      </c>
      <c r="B150" s="291" t="s">
        <v>1424</v>
      </c>
      <c r="C150" s="291" t="s">
        <v>428</v>
      </c>
      <c r="D150" s="292">
        <v>95169000</v>
      </c>
      <c r="E150" s="292">
        <v>96474000</v>
      </c>
      <c r="F150" s="292">
        <v>91137502.140000001</v>
      </c>
      <c r="G150" s="293">
        <v>95.763853923021145</v>
      </c>
      <c r="H150" s="294">
        <v>94.468460041047337</v>
      </c>
    </row>
    <row r="151" spans="1:8" ht="113.25" customHeight="1" x14ac:dyDescent="0.3">
      <c r="A151" s="290" t="s">
        <v>1076</v>
      </c>
      <c r="B151" s="291" t="s">
        <v>1077</v>
      </c>
      <c r="C151" s="291"/>
      <c r="D151" s="292">
        <v>0</v>
      </c>
      <c r="E151" s="292">
        <v>9919200</v>
      </c>
      <c r="F151" s="292">
        <v>9917191.1699999999</v>
      </c>
      <c r="G151" s="293">
        <v>0</v>
      </c>
      <c r="H151" s="294">
        <v>99.979748064360024</v>
      </c>
    </row>
    <row r="152" spans="1:8" ht="113.25" customHeight="1" x14ac:dyDescent="0.3">
      <c r="A152" s="290" t="s">
        <v>1619</v>
      </c>
      <c r="B152" s="291" t="s">
        <v>860</v>
      </c>
      <c r="C152" s="291"/>
      <c r="D152" s="292">
        <v>0</v>
      </c>
      <c r="E152" s="292">
        <v>9919200</v>
      </c>
      <c r="F152" s="292">
        <v>9917191.1699999999</v>
      </c>
      <c r="G152" s="293">
        <v>0</v>
      </c>
      <c r="H152" s="294">
        <v>99.979748064360024</v>
      </c>
    </row>
    <row r="153" spans="1:8" ht="57" customHeight="1" x14ac:dyDescent="0.3">
      <c r="A153" s="290" t="s">
        <v>361</v>
      </c>
      <c r="B153" s="291" t="s">
        <v>860</v>
      </c>
      <c r="C153" s="291" t="s">
        <v>362</v>
      </c>
      <c r="D153" s="292">
        <v>0</v>
      </c>
      <c r="E153" s="292">
        <v>9919200</v>
      </c>
      <c r="F153" s="292">
        <v>9917191.1699999999</v>
      </c>
      <c r="G153" s="293">
        <v>0</v>
      </c>
      <c r="H153" s="294">
        <v>99.979748064360024</v>
      </c>
    </row>
    <row r="154" spans="1:8" ht="23.25" customHeight="1" x14ac:dyDescent="0.3">
      <c r="A154" s="290" t="s">
        <v>427</v>
      </c>
      <c r="B154" s="291" t="s">
        <v>860</v>
      </c>
      <c r="C154" s="291" t="s">
        <v>428</v>
      </c>
      <c r="D154" s="292">
        <v>0</v>
      </c>
      <c r="E154" s="292">
        <v>9919200</v>
      </c>
      <c r="F154" s="292">
        <v>9917191.1699999999</v>
      </c>
      <c r="G154" s="293">
        <v>0</v>
      </c>
      <c r="H154" s="294">
        <v>99.979748064360024</v>
      </c>
    </row>
    <row r="155" spans="1:8" ht="79.5" customHeight="1" x14ac:dyDescent="0.3">
      <c r="A155" s="290" t="s">
        <v>1625</v>
      </c>
      <c r="B155" s="291" t="s">
        <v>1626</v>
      </c>
      <c r="C155" s="291"/>
      <c r="D155" s="292">
        <v>344538000</v>
      </c>
      <c r="E155" s="292">
        <v>489724856.24000001</v>
      </c>
      <c r="F155" s="292">
        <v>452576289.87</v>
      </c>
      <c r="G155" s="293">
        <v>131.35743803876497</v>
      </c>
      <c r="H155" s="294">
        <v>92.414400474744411</v>
      </c>
    </row>
    <row r="156" spans="1:8" ht="79.5" customHeight="1" x14ac:dyDescent="0.3">
      <c r="A156" s="290" t="s">
        <v>1627</v>
      </c>
      <c r="B156" s="291" t="s">
        <v>1628</v>
      </c>
      <c r="C156" s="291"/>
      <c r="D156" s="292">
        <v>0</v>
      </c>
      <c r="E156" s="292">
        <v>5800000</v>
      </c>
      <c r="F156" s="292">
        <v>5622172.1299999999</v>
      </c>
      <c r="G156" s="293">
        <v>0</v>
      </c>
      <c r="H156" s="294">
        <v>96.934002241379318</v>
      </c>
    </row>
    <row r="157" spans="1:8" ht="45.75" customHeight="1" x14ac:dyDescent="0.3">
      <c r="A157" s="290" t="s">
        <v>329</v>
      </c>
      <c r="B157" s="291" t="s">
        <v>1628</v>
      </c>
      <c r="C157" s="291" t="s">
        <v>330</v>
      </c>
      <c r="D157" s="292">
        <v>0</v>
      </c>
      <c r="E157" s="292">
        <v>5800000</v>
      </c>
      <c r="F157" s="292">
        <v>5622172.1299999999</v>
      </c>
      <c r="G157" s="293">
        <v>0</v>
      </c>
      <c r="H157" s="294">
        <v>96.934002241379318</v>
      </c>
    </row>
    <row r="158" spans="1:8" ht="45.75" customHeight="1" x14ac:dyDescent="0.3">
      <c r="A158" s="290" t="s">
        <v>331</v>
      </c>
      <c r="B158" s="291" t="s">
        <v>1628</v>
      </c>
      <c r="C158" s="291" t="s">
        <v>332</v>
      </c>
      <c r="D158" s="292">
        <v>0</v>
      </c>
      <c r="E158" s="292">
        <v>5800000</v>
      </c>
      <c r="F158" s="292">
        <v>5622172.1299999999</v>
      </c>
      <c r="G158" s="293">
        <v>0</v>
      </c>
      <c r="H158" s="294">
        <v>96.934002241379318</v>
      </c>
    </row>
    <row r="159" spans="1:8" ht="34.5" customHeight="1" x14ac:dyDescent="0.3">
      <c r="A159" s="290" t="s">
        <v>1629</v>
      </c>
      <c r="B159" s="291" t="s">
        <v>1630</v>
      </c>
      <c r="C159" s="291"/>
      <c r="D159" s="292">
        <v>0</v>
      </c>
      <c r="E159" s="292">
        <v>306161160.69</v>
      </c>
      <c r="F159" s="292">
        <v>300181666.64999998</v>
      </c>
      <c r="G159" s="293">
        <v>0</v>
      </c>
      <c r="H159" s="294">
        <v>98.046945593450204</v>
      </c>
    </row>
    <row r="160" spans="1:8" ht="45.75" customHeight="1" x14ac:dyDescent="0.3">
      <c r="A160" s="290" t="s">
        <v>329</v>
      </c>
      <c r="B160" s="291" t="s">
        <v>1630</v>
      </c>
      <c r="C160" s="291" t="s">
        <v>330</v>
      </c>
      <c r="D160" s="292">
        <v>0</v>
      </c>
      <c r="E160" s="292">
        <v>306161160.69</v>
      </c>
      <c r="F160" s="292">
        <v>300181666.64999998</v>
      </c>
      <c r="G160" s="293">
        <v>0</v>
      </c>
      <c r="H160" s="294">
        <v>98.046945593450204</v>
      </c>
    </row>
    <row r="161" spans="1:8" ht="45.75" customHeight="1" x14ac:dyDescent="0.3">
      <c r="A161" s="290" t="s">
        <v>331</v>
      </c>
      <c r="B161" s="291" t="s">
        <v>1630</v>
      </c>
      <c r="C161" s="291" t="s">
        <v>332</v>
      </c>
      <c r="D161" s="292">
        <v>0</v>
      </c>
      <c r="E161" s="292">
        <v>306161160.69</v>
      </c>
      <c r="F161" s="292">
        <v>300181666.64999998</v>
      </c>
      <c r="G161" s="293">
        <v>0</v>
      </c>
      <c r="H161" s="294">
        <v>98.046945593450204</v>
      </c>
    </row>
    <row r="162" spans="1:8" ht="68.25" customHeight="1" x14ac:dyDescent="0.3">
      <c r="A162" s="290" t="s">
        <v>1631</v>
      </c>
      <c r="B162" s="291" t="s">
        <v>1632</v>
      </c>
      <c r="C162" s="291"/>
      <c r="D162" s="292">
        <v>297616000</v>
      </c>
      <c r="E162" s="292">
        <v>150019954.28999999</v>
      </c>
      <c r="F162" s="292">
        <v>121089659.27</v>
      </c>
      <c r="G162" s="293">
        <v>40.686542144911563</v>
      </c>
      <c r="H162" s="294">
        <v>80.715702016496067</v>
      </c>
    </row>
    <row r="163" spans="1:8" ht="45.75" customHeight="1" x14ac:dyDescent="0.3">
      <c r="A163" s="290" t="s">
        <v>329</v>
      </c>
      <c r="B163" s="291" t="s">
        <v>1632</v>
      </c>
      <c r="C163" s="291" t="s">
        <v>330</v>
      </c>
      <c r="D163" s="292">
        <v>297616000</v>
      </c>
      <c r="E163" s="292">
        <v>150019954.28999999</v>
      </c>
      <c r="F163" s="292">
        <v>121089659.27</v>
      </c>
      <c r="G163" s="293">
        <v>40.686542144911563</v>
      </c>
      <c r="H163" s="294">
        <v>80.715702016496067</v>
      </c>
    </row>
    <row r="164" spans="1:8" ht="45.75" customHeight="1" x14ac:dyDescent="0.3">
      <c r="A164" s="290" t="s">
        <v>331</v>
      </c>
      <c r="B164" s="291" t="s">
        <v>1632</v>
      </c>
      <c r="C164" s="291" t="s">
        <v>332</v>
      </c>
      <c r="D164" s="292">
        <v>297616000</v>
      </c>
      <c r="E164" s="292">
        <v>150019954.28999999</v>
      </c>
      <c r="F164" s="292">
        <v>121089659.27</v>
      </c>
      <c r="G164" s="293">
        <v>40.686542144911563</v>
      </c>
      <c r="H164" s="294">
        <v>80.715702016496067</v>
      </c>
    </row>
    <row r="165" spans="1:8" ht="57" customHeight="1" x14ac:dyDescent="0.3">
      <c r="A165" s="290" t="s">
        <v>1633</v>
      </c>
      <c r="B165" s="291" t="s">
        <v>1634</v>
      </c>
      <c r="C165" s="291"/>
      <c r="D165" s="292">
        <v>23110000</v>
      </c>
      <c r="E165" s="292">
        <v>12019631.26</v>
      </c>
      <c r="F165" s="292">
        <v>10046398.23</v>
      </c>
      <c r="G165" s="293">
        <v>43.472082345305061</v>
      </c>
      <c r="H165" s="294">
        <v>83.583248210228376</v>
      </c>
    </row>
    <row r="166" spans="1:8" ht="45.75" customHeight="1" x14ac:dyDescent="0.3">
      <c r="A166" s="290" t="s">
        <v>329</v>
      </c>
      <c r="B166" s="291" t="s">
        <v>1634</v>
      </c>
      <c r="C166" s="291" t="s">
        <v>330</v>
      </c>
      <c r="D166" s="292">
        <v>0</v>
      </c>
      <c r="E166" s="292">
        <v>12019631.26</v>
      </c>
      <c r="F166" s="292">
        <v>10046398.23</v>
      </c>
      <c r="G166" s="293">
        <v>0</v>
      </c>
      <c r="H166" s="294">
        <v>83.583248210228376</v>
      </c>
    </row>
    <row r="167" spans="1:8" ht="45.75" customHeight="1" x14ac:dyDescent="0.3">
      <c r="A167" s="290" t="s">
        <v>331</v>
      </c>
      <c r="B167" s="291" t="s">
        <v>1634</v>
      </c>
      <c r="C167" s="291" t="s">
        <v>332</v>
      </c>
      <c r="D167" s="292">
        <v>0</v>
      </c>
      <c r="E167" s="292">
        <v>12019631.26</v>
      </c>
      <c r="F167" s="292">
        <v>10046398.23</v>
      </c>
      <c r="G167" s="293">
        <v>0</v>
      </c>
      <c r="H167" s="294">
        <v>83.583248210228376</v>
      </c>
    </row>
    <row r="168" spans="1:8" ht="57" customHeight="1" x14ac:dyDescent="0.3">
      <c r="A168" s="290" t="s">
        <v>361</v>
      </c>
      <c r="B168" s="291" t="s">
        <v>1634</v>
      </c>
      <c r="C168" s="291" t="s">
        <v>362</v>
      </c>
      <c r="D168" s="292">
        <v>23110000</v>
      </c>
      <c r="E168" s="292">
        <v>0</v>
      </c>
      <c r="F168" s="292">
        <v>0</v>
      </c>
      <c r="G168" s="293">
        <v>0</v>
      </c>
      <c r="H168" s="294">
        <v>0</v>
      </c>
    </row>
    <row r="169" spans="1:8" ht="23.25" customHeight="1" x14ac:dyDescent="0.3">
      <c r="A169" s="290" t="s">
        <v>427</v>
      </c>
      <c r="B169" s="291" t="s">
        <v>1634</v>
      </c>
      <c r="C169" s="291" t="s">
        <v>428</v>
      </c>
      <c r="D169" s="292">
        <v>23110000</v>
      </c>
      <c r="E169" s="292">
        <v>0</v>
      </c>
      <c r="F169" s="292">
        <v>0</v>
      </c>
      <c r="G169" s="293">
        <v>0</v>
      </c>
      <c r="H169" s="294">
        <v>0</v>
      </c>
    </row>
    <row r="170" spans="1:8" ht="90.75" customHeight="1" x14ac:dyDescent="0.3">
      <c r="A170" s="290" t="s">
        <v>1635</v>
      </c>
      <c r="B170" s="291" t="s">
        <v>1636</v>
      </c>
      <c r="C170" s="291"/>
      <c r="D170" s="292">
        <v>23812000</v>
      </c>
      <c r="E170" s="292">
        <v>15724110</v>
      </c>
      <c r="F170" s="292">
        <v>15636393.59</v>
      </c>
      <c r="G170" s="293">
        <v>65.666023811523601</v>
      </c>
      <c r="H170" s="294">
        <v>99.442153419176023</v>
      </c>
    </row>
    <row r="171" spans="1:8" ht="45.75" customHeight="1" x14ac:dyDescent="0.3">
      <c r="A171" s="290" t="s">
        <v>329</v>
      </c>
      <c r="B171" s="291" t="s">
        <v>1636</v>
      </c>
      <c r="C171" s="291" t="s">
        <v>330</v>
      </c>
      <c r="D171" s="292">
        <v>23812000</v>
      </c>
      <c r="E171" s="292">
        <v>15724110</v>
      </c>
      <c r="F171" s="292">
        <v>15636393.59</v>
      </c>
      <c r="G171" s="293">
        <v>65.666023811523601</v>
      </c>
      <c r="H171" s="294">
        <v>99.442153419176023</v>
      </c>
    </row>
    <row r="172" spans="1:8" ht="45.75" customHeight="1" x14ac:dyDescent="0.3">
      <c r="A172" s="290" t="s">
        <v>331</v>
      </c>
      <c r="B172" s="291" t="s">
        <v>1636</v>
      </c>
      <c r="C172" s="291" t="s">
        <v>332</v>
      </c>
      <c r="D172" s="292">
        <v>23812000</v>
      </c>
      <c r="E172" s="292">
        <v>15724110</v>
      </c>
      <c r="F172" s="292">
        <v>15636393.59</v>
      </c>
      <c r="G172" s="293">
        <v>65.666023811523601</v>
      </c>
      <c r="H172" s="294">
        <v>99.442153419176023</v>
      </c>
    </row>
    <row r="173" spans="1:8" ht="23.25" customHeight="1" x14ac:dyDescent="0.3">
      <c r="A173" s="290" t="s">
        <v>440</v>
      </c>
      <c r="B173" s="291" t="s">
        <v>1078</v>
      </c>
      <c r="C173" s="291"/>
      <c r="D173" s="292">
        <v>4823900</v>
      </c>
      <c r="E173" s="292">
        <v>7823900</v>
      </c>
      <c r="F173" s="292">
        <v>7472404.4500000002</v>
      </c>
      <c r="G173" s="293">
        <v>154.90380086651879</v>
      </c>
      <c r="H173" s="294">
        <v>95.507412543616354</v>
      </c>
    </row>
    <row r="174" spans="1:8" ht="102" customHeight="1" x14ac:dyDescent="0.3">
      <c r="A174" s="290" t="s">
        <v>1425</v>
      </c>
      <c r="B174" s="291" t="s">
        <v>1426</v>
      </c>
      <c r="C174" s="291"/>
      <c r="D174" s="292">
        <v>4823900</v>
      </c>
      <c r="E174" s="292">
        <v>4823900</v>
      </c>
      <c r="F174" s="292">
        <v>4623590.99</v>
      </c>
      <c r="G174" s="293">
        <v>95.847571259769069</v>
      </c>
      <c r="H174" s="294">
        <v>95.847571259769069</v>
      </c>
    </row>
    <row r="175" spans="1:8" ht="45.75" customHeight="1" x14ac:dyDescent="0.3">
      <c r="A175" s="290" t="s">
        <v>329</v>
      </c>
      <c r="B175" s="291" t="s">
        <v>1426</v>
      </c>
      <c r="C175" s="291" t="s">
        <v>330</v>
      </c>
      <c r="D175" s="292">
        <v>4823900</v>
      </c>
      <c r="E175" s="292">
        <v>4823900</v>
      </c>
      <c r="F175" s="292">
        <v>4623590.99</v>
      </c>
      <c r="G175" s="293">
        <v>95.847571259769069</v>
      </c>
      <c r="H175" s="294">
        <v>95.847571259769069</v>
      </c>
    </row>
    <row r="176" spans="1:8" ht="45.75" customHeight="1" x14ac:dyDescent="0.3">
      <c r="A176" s="290" t="s">
        <v>331</v>
      </c>
      <c r="B176" s="291" t="s">
        <v>1426</v>
      </c>
      <c r="C176" s="291" t="s">
        <v>332</v>
      </c>
      <c r="D176" s="292">
        <v>4823900</v>
      </c>
      <c r="E176" s="292">
        <v>4823900</v>
      </c>
      <c r="F176" s="292">
        <v>4623590.99</v>
      </c>
      <c r="G176" s="293">
        <v>95.847571259769069</v>
      </c>
      <c r="H176" s="294">
        <v>95.847571259769069</v>
      </c>
    </row>
    <row r="177" spans="1:8" ht="45.75" customHeight="1" x14ac:dyDescent="0.3">
      <c r="A177" s="290" t="s">
        <v>1427</v>
      </c>
      <c r="B177" s="291" t="s">
        <v>1428</v>
      </c>
      <c r="C177" s="291"/>
      <c r="D177" s="292">
        <v>0</v>
      </c>
      <c r="E177" s="292">
        <v>3000000</v>
      </c>
      <c r="F177" s="292">
        <v>2848813.46</v>
      </c>
      <c r="G177" s="293">
        <v>0</v>
      </c>
      <c r="H177" s="294">
        <v>94.960448666666665</v>
      </c>
    </row>
    <row r="178" spans="1:8" ht="57" customHeight="1" x14ac:dyDescent="0.3">
      <c r="A178" s="290" t="s">
        <v>361</v>
      </c>
      <c r="B178" s="291" t="s">
        <v>1428</v>
      </c>
      <c r="C178" s="291" t="s">
        <v>362</v>
      </c>
      <c r="D178" s="292">
        <v>0</v>
      </c>
      <c r="E178" s="292">
        <v>3000000</v>
      </c>
      <c r="F178" s="292">
        <v>2848813.46</v>
      </c>
      <c r="G178" s="293">
        <v>0</v>
      </c>
      <c r="H178" s="294">
        <v>94.960448666666665</v>
      </c>
    </row>
    <row r="179" spans="1:8" ht="23.25" customHeight="1" x14ac:dyDescent="0.3">
      <c r="A179" s="290" t="s">
        <v>427</v>
      </c>
      <c r="B179" s="291" t="s">
        <v>1428</v>
      </c>
      <c r="C179" s="291" t="s">
        <v>428</v>
      </c>
      <c r="D179" s="292">
        <v>0</v>
      </c>
      <c r="E179" s="292">
        <v>3000000</v>
      </c>
      <c r="F179" s="292">
        <v>2848813.46</v>
      </c>
      <c r="G179" s="293">
        <v>0</v>
      </c>
      <c r="H179" s="294">
        <v>94.960448666666665</v>
      </c>
    </row>
    <row r="180" spans="1:8" ht="45.75" customHeight="1" x14ac:dyDescent="0.3">
      <c r="A180" s="290" t="s">
        <v>1647</v>
      </c>
      <c r="B180" s="291" t="s">
        <v>1648</v>
      </c>
      <c r="C180" s="291"/>
      <c r="D180" s="292">
        <v>0</v>
      </c>
      <c r="E180" s="292">
        <v>1477000</v>
      </c>
      <c r="F180" s="292">
        <v>1476970</v>
      </c>
      <c r="G180" s="293">
        <v>0</v>
      </c>
      <c r="H180" s="294">
        <v>99.99796885578877</v>
      </c>
    </row>
    <row r="181" spans="1:8" ht="102" customHeight="1" x14ac:dyDescent="0.3">
      <c r="A181" s="290" t="s">
        <v>1649</v>
      </c>
      <c r="B181" s="291" t="s">
        <v>1650</v>
      </c>
      <c r="C181" s="291"/>
      <c r="D181" s="292">
        <v>0</v>
      </c>
      <c r="E181" s="292">
        <v>1477000</v>
      </c>
      <c r="F181" s="292">
        <v>1476970</v>
      </c>
      <c r="G181" s="293">
        <v>0</v>
      </c>
      <c r="H181" s="294">
        <v>99.99796885578877</v>
      </c>
    </row>
    <row r="182" spans="1:8" ht="57" customHeight="1" x14ac:dyDescent="0.3">
      <c r="A182" s="290" t="s">
        <v>361</v>
      </c>
      <c r="B182" s="291" t="s">
        <v>1650</v>
      </c>
      <c r="C182" s="291" t="s">
        <v>362</v>
      </c>
      <c r="D182" s="292">
        <v>0</v>
      </c>
      <c r="E182" s="292">
        <v>1477000</v>
      </c>
      <c r="F182" s="292">
        <v>1476970</v>
      </c>
      <c r="G182" s="293">
        <v>0</v>
      </c>
      <c r="H182" s="294">
        <v>99.99796885578877</v>
      </c>
    </row>
    <row r="183" spans="1:8" ht="23.25" customHeight="1" x14ac:dyDescent="0.3">
      <c r="A183" s="290" t="s">
        <v>427</v>
      </c>
      <c r="B183" s="291" t="s">
        <v>1650</v>
      </c>
      <c r="C183" s="291" t="s">
        <v>428</v>
      </c>
      <c r="D183" s="292">
        <v>0</v>
      </c>
      <c r="E183" s="292">
        <v>1477000</v>
      </c>
      <c r="F183" s="292">
        <v>1476970</v>
      </c>
      <c r="G183" s="293">
        <v>0</v>
      </c>
      <c r="H183" s="294">
        <v>99.99796885578877</v>
      </c>
    </row>
    <row r="184" spans="1:8" ht="57" customHeight="1" x14ac:dyDescent="0.3">
      <c r="A184" s="290" t="s">
        <v>441</v>
      </c>
      <c r="B184" s="291" t="s">
        <v>470</v>
      </c>
      <c r="C184" s="291"/>
      <c r="D184" s="292">
        <v>121239000</v>
      </c>
      <c r="E184" s="292">
        <v>119343120</v>
      </c>
      <c r="F184" s="292">
        <v>108022665.89</v>
      </c>
      <c r="G184" s="293">
        <v>89.098941668934913</v>
      </c>
      <c r="H184" s="294">
        <v>90.51436386948825</v>
      </c>
    </row>
    <row r="185" spans="1:8" ht="68.25" customHeight="1" x14ac:dyDescent="0.3">
      <c r="A185" s="290" t="s">
        <v>1087</v>
      </c>
      <c r="B185" s="291" t="s">
        <v>1088</v>
      </c>
      <c r="C185" s="291"/>
      <c r="D185" s="292">
        <v>33626000</v>
      </c>
      <c r="E185" s="292">
        <v>40610150</v>
      </c>
      <c r="F185" s="292">
        <v>37110071.890000001</v>
      </c>
      <c r="G185" s="293">
        <v>110.36124394813538</v>
      </c>
      <c r="H185" s="294">
        <v>91.381272637505646</v>
      </c>
    </row>
    <row r="186" spans="1:8" ht="68.25" customHeight="1" x14ac:dyDescent="0.3">
      <c r="A186" s="290" t="s">
        <v>865</v>
      </c>
      <c r="B186" s="291" t="s">
        <v>866</v>
      </c>
      <c r="C186" s="291"/>
      <c r="D186" s="292">
        <v>33626000</v>
      </c>
      <c r="E186" s="292">
        <v>40610150</v>
      </c>
      <c r="F186" s="292">
        <v>37110071.890000001</v>
      </c>
      <c r="G186" s="293">
        <v>110.36124394813538</v>
      </c>
      <c r="H186" s="294">
        <v>91.381272637505646</v>
      </c>
    </row>
    <row r="187" spans="1:8" ht="57" customHeight="1" x14ac:dyDescent="0.3">
      <c r="A187" s="290" t="s">
        <v>361</v>
      </c>
      <c r="B187" s="291" t="s">
        <v>866</v>
      </c>
      <c r="C187" s="291" t="s">
        <v>362</v>
      </c>
      <c r="D187" s="292">
        <v>33626000</v>
      </c>
      <c r="E187" s="292">
        <v>40610150</v>
      </c>
      <c r="F187" s="292">
        <v>37110071.890000001</v>
      </c>
      <c r="G187" s="293">
        <v>110.36124394813538</v>
      </c>
      <c r="H187" s="294">
        <v>91.381272637505646</v>
      </c>
    </row>
    <row r="188" spans="1:8" ht="23.25" customHeight="1" x14ac:dyDescent="0.3">
      <c r="A188" s="290" t="s">
        <v>363</v>
      </c>
      <c r="B188" s="291" t="s">
        <v>866</v>
      </c>
      <c r="C188" s="291" t="s">
        <v>364</v>
      </c>
      <c r="D188" s="292">
        <v>25825300</v>
      </c>
      <c r="E188" s="292">
        <v>35552528.729999997</v>
      </c>
      <c r="F188" s="292">
        <v>32931750.620000001</v>
      </c>
      <c r="G188" s="293">
        <v>127.51739813283874</v>
      </c>
      <c r="H188" s="294">
        <v>92.628434028129973</v>
      </c>
    </row>
    <row r="189" spans="1:8" ht="23.25" customHeight="1" x14ac:dyDescent="0.3">
      <c r="A189" s="290" t="s">
        <v>427</v>
      </c>
      <c r="B189" s="291" t="s">
        <v>866</v>
      </c>
      <c r="C189" s="291" t="s">
        <v>428</v>
      </c>
      <c r="D189" s="292">
        <v>7800700</v>
      </c>
      <c r="E189" s="292">
        <v>5057621.2699999996</v>
      </c>
      <c r="F189" s="292">
        <v>4178321.27</v>
      </c>
      <c r="G189" s="293">
        <v>53.563414437165889</v>
      </c>
      <c r="H189" s="294">
        <v>82.614356570831177</v>
      </c>
    </row>
    <row r="190" spans="1:8" ht="124.5" customHeight="1" x14ac:dyDescent="0.3">
      <c r="A190" s="290" t="s">
        <v>1642</v>
      </c>
      <c r="B190" s="291" t="s">
        <v>1643</v>
      </c>
      <c r="C190" s="291"/>
      <c r="D190" s="292">
        <v>0</v>
      </c>
      <c r="E190" s="292">
        <v>4083000</v>
      </c>
      <c r="F190" s="292">
        <v>1905275.03</v>
      </c>
      <c r="G190" s="293">
        <v>0</v>
      </c>
      <c r="H190" s="294">
        <v>46.663605927014451</v>
      </c>
    </row>
    <row r="191" spans="1:8" ht="45.75" customHeight="1" x14ac:dyDescent="0.3">
      <c r="A191" s="290" t="s">
        <v>1644</v>
      </c>
      <c r="B191" s="291" t="s">
        <v>1645</v>
      </c>
      <c r="C191" s="291"/>
      <c r="D191" s="292">
        <v>0</v>
      </c>
      <c r="E191" s="292">
        <v>119000</v>
      </c>
      <c r="F191" s="292">
        <v>50225</v>
      </c>
      <c r="G191" s="293">
        <v>0</v>
      </c>
      <c r="H191" s="294">
        <v>42.205882352941174</v>
      </c>
    </row>
    <row r="192" spans="1:8" ht="57" customHeight="1" x14ac:dyDescent="0.3">
      <c r="A192" s="290" t="s">
        <v>361</v>
      </c>
      <c r="B192" s="291" t="s">
        <v>1645</v>
      </c>
      <c r="C192" s="291" t="s">
        <v>362</v>
      </c>
      <c r="D192" s="292">
        <v>0</v>
      </c>
      <c r="E192" s="292">
        <v>119000</v>
      </c>
      <c r="F192" s="292">
        <v>50225</v>
      </c>
      <c r="G192" s="293">
        <v>0</v>
      </c>
      <c r="H192" s="294">
        <v>42.205882352941174</v>
      </c>
    </row>
    <row r="193" spans="1:8" ht="23.25" customHeight="1" x14ac:dyDescent="0.3">
      <c r="A193" s="290" t="s">
        <v>427</v>
      </c>
      <c r="B193" s="291" t="s">
        <v>1645</v>
      </c>
      <c r="C193" s="291" t="s">
        <v>428</v>
      </c>
      <c r="D193" s="292">
        <v>0</v>
      </c>
      <c r="E193" s="292">
        <v>119000</v>
      </c>
      <c r="F193" s="292">
        <v>50225</v>
      </c>
      <c r="G193" s="293">
        <v>0</v>
      </c>
      <c r="H193" s="294">
        <v>42.205882352941174</v>
      </c>
    </row>
    <row r="194" spans="1:8" ht="79.5" customHeight="1" x14ac:dyDescent="0.3">
      <c r="A194" s="290" t="s">
        <v>1640</v>
      </c>
      <c r="B194" s="291" t="s">
        <v>1646</v>
      </c>
      <c r="C194" s="291"/>
      <c r="D194" s="292">
        <v>0</v>
      </c>
      <c r="E194" s="292">
        <v>3964000</v>
      </c>
      <c r="F194" s="292">
        <v>1855050.03</v>
      </c>
      <c r="G194" s="293">
        <v>0</v>
      </c>
      <c r="H194" s="294">
        <v>46.797427598385468</v>
      </c>
    </row>
    <row r="195" spans="1:8" ht="57" customHeight="1" x14ac:dyDescent="0.3">
      <c r="A195" s="290" t="s">
        <v>361</v>
      </c>
      <c r="B195" s="291" t="s">
        <v>1646</v>
      </c>
      <c r="C195" s="291" t="s">
        <v>362</v>
      </c>
      <c r="D195" s="292">
        <v>0</v>
      </c>
      <c r="E195" s="292">
        <v>3964000</v>
      </c>
      <c r="F195" s="292">
        <v>1855050.03</v>
      </c>
      <c r="G195" s="293">
        <v>0</v>
      </c>
      <c r="H195" s="294">
        <v>46.797427598385468</v>
      </c>
    </row>
    <row r="196" spans="1:8" ht="23.25" customHeight="1" x14ac:dyDescent="0.3">
      <c r="A196" s="290" t="s">
        <v>363</v>
      </c>
      <c r="B196" s="291" t="s">
        <v>1646</v>
      </c>
      <c r="C196" s="291" t="s">
        <v>364</v>
      </c>
      <c r="D196" s="292">
        <v>0</v>
      </c>
      <c r="E196" s="292">
        <v>3839382.64</v>
      </c>
      <c r="F196" s="292">
        <v>1730432.67</v>
      </c>
      <c r="G196" s="293">
        <v>0</v>
      </c>
      <c r="H196" s="294">
        <v>45.070596818659361</v>
      </c>
    </row>
    <row r="197" spans="1:8" ht="23.25" customHeight="1" x14ac:dyDescent="0.3">
      <c r="A197" s="290" t="s">
        <v>427</v>
      </c>
      <c r="B197" s="291" t="s">
        <v>1646</v>
      </c>
      <c r="C197" s="291" t="s">
        <v>428</v>
      </c>
      <c r="D197" s="292">
        <v>0</v>
      </c>
      <c r="E197" s="292">
        <v>124617.36</v>
      </c>
      <c r="F197" s="292">
        <v>124617.36</v>
      </c>
      <c r="G197" s="293">
        <v>0</v>
      </c>
      <c r="H197" s="294">
        <v>100</v>
      </c>
    </row>
    <row r="198" spans="1:8" ht="79.5" customHeight="1" x14ac:dyDescent="0.3">
      <c r="A198" s="290" t="s">
        <v>1089</v>
      </c>
      <c r="B198" s="291" t="s">
        <v>1090</v>
      </c>
      <c r="C198" s="291"/>
      <c r="D198" s="292">
        <v>87613000</v>
      </c>
      <c r="E198" s="292">
        <v>74649970</v>
      </c>
      <c r="F198" s="292">
        <v>69007318.969999999</v>
      </c>
      <c r="G198" s="293">
        <v>78.763789586020337</v>
      </c>
      <c r="H198" s="294">
        <v>92.441187812935482</v>
      </c>
    </row>
    <row r="199" spans="1:8" ht="68.25" customHeight="1" x14ac:dyDescent="0.3">
      <c r="A199" s="290" t="s">
        <v>867</v>
      </c>
      <c r="B199" s="291" t="s">
        <v>868</v>
      </c>
      <c r="C199" s="291"/>
      <c r="D199" s="292">
        <v>87613000</v>
      </c>
      <c r="E199" s="292">
        <v>74649970</v>
      </c>
      <c r="F199" s="292">
        <v>69007318.969999999</v>
      </c>
      <c r="G199" s="293">
        <v>78.763789586020337</v>
      </c>
      <c r="H199" s="294">
        <v>92.441187812935482</v>
      </c>
    </row>
    <row r="200" spans="1:8" ht="57" customHeight="1" x14ac:dyDescent="0.3">
      <c r="A200" s="290" t="s">
        <v>361</v>
      </c>
      <c r="B200" s="291" t="s">
        <v>868</v>
      </c>
      <c r="C200" s="291" t="s">
        <v>362</v>
      </c>
      <c r="D200" s="292">
        <v>87462700</v>
      </c>
      <c r="E200" s="292">
        <v>74499220</v>
      </c>
      <c r="F200" s="292">
        <v>69007318.969999999</v>
      </c>
      <c r="G200" s="293">
        <v>78.899140970951038</v>
      </c>
      <c r="H200" s="294">
        <v>92.628243584295248</v>
      </c>
    </row>
    <row r="201" spans="1:8" ht="23.25" customHeight="1" x14ac:dyDescent="0.3">
      <c r="A201" s="290" t="s">
        <v>363</v>
      </c>
      <c r="B201" s="291" t="s">
        <v>868</v>
      </c>
      <c r="C201" s="291" t="s">
        <v>364</v>
      </c>
      <c r="D201" s="292">
        <v>52909400</v>
      </c>
      <c r="E201" s="292">
        <v>59173613.219999999</v>
      </c>
      <c r="F201" s="292">
        <v>53983212.189999998</v>
      </c>
      <c r="G201" s="293">
        <v>102.02953008350121</v>
      </c>
      <c r="H201" s="294">
        <v>91.228521045854094</v>
      </c>
    </row>
    <row r="202" spans="1:8" ht="23.25" customHeight="1" x14ac:dyDescent="0.3">
      <c r="A202" s="290" t="s">
        <v>427</v>
      </c>
      <c r="B202" s="291" t="s">
        <v>868</v>
      </c>
      <c r="C202" s="291" t="s">
        <v>428</v>
      </c>
      <c r="D202" s="292">
        <v>34403000</v>
      </c>
      <c r="E202" s="292">
        <v>15174856.779999999</v>
      </c>
      <c r="F202" s="292">
        <v>15024106.779999999</v>
      </c>
      <c r="G202" s="293">
        <v>43.670920501119085</v>
      </c>
      <c r="H202" s="294">
        <v>99.006580410045885</v>
      </c>
    </row>
    <row r="203" spans="1:8" ht="102" customHeight="1" x14ac:dyDescent="0.3">
      <c r="A203" s="290" t="s">
        <v>429</v>
      </c>
      <c r="B203" s="291" t="s">
        <v>868</v>
      </c>
      <c r="C203" s="291" t="s">
        <v>430</v>
      </c>
      <c r="D203" s="292">
        <v>150300</v>
      </c>
      <c r="E203" s="292">
        <v>150750</v>
      </c>
      <c r="F203" s="292">
        <v>0</v>
      </c>
      <c r="G203" s="293">
        <v>0</v>
      </c>
      <c r="H203" s="294">
        <v>0</v>
      </c>
    </row>
    <row r="204" spans="1:8" ht="23.25" customHeight="1" x14ac:dyDescent="0.3">
      <c r="A204" s="290" t="s">
        <v>333</v>
      </c>
      <c r="B204" s="291" t="s">
        <v>868</v>
      </c>
      <c r="C204" s="291" t="s">
        <v>334</v>
      </c>
      <c r="D204" s="292">
        <v>150300</v>
      </c>
      <c r="E204" s="292">
        <v>150750</v>
      </c>
      <c r="F204" s="292">
        <v>0</v>
      </c>
      <c r="G204" s="293">
        <v>0</v>
      </c>
      <c r="H204" s="294">
        <v>0</v>
      </c>
    </row>
    <row r="205" spans="1:8" ht="102" customHeight="1" x14ac:dyDescent="0.3">
      <c r="A205" s="290" t="s">
        <v>360</v>
      </c>
      <c r="B205" s="291" t="s">
        <v>868</v>
      </c>
      <c r="C205" s="291" t="s">
        <v>317</v>
      </c>
      <c r="D205" s="292">
        <v>150300</v>
      </c>
      <c r="E205" s="292">
        <v>150750</v>
      </c>
      <c r="F205" s="292">
        <v>0</v>
      </c>
      <c r="G205" s="293">
        <v>0</v>
      </c>
      <c r="H205" s="294">
        <v>0</v>
      </c>
    </row>
    <row r="206" spans="1:8" ht="34.5" customHeight="1" x14ac:dyDescent="0.3">
      <c r="A206" s="290" t="s">
        <v>1091</v>
      </c>
      <c r="B206" s="291" t="s">
        <v>1092</v>
      </c>
      <c r="C206" s="291"/>
      <c r="D206" s="292">
        <v>66240700</v>
      </c>
      <c r="E206" s="292">
        <v>68301630</v>
      </c>
      <c r="F206" s="292">
        <v>67016224.640000001</v>
      </c>
      <c r="G206" s="293">
        <v>101.17076757944889</v>
      </c>
      <c r="H206" s="294">
        <v>98.11804585044311</v>
      </c>
    </row>
    <row r="207" spans="1:8" ht="57" customHeight="1" x14ac:dyDescent="0.3">
      <c r="A207" s="290" t="s">
        <v>344</v>
      </c>
      <c r="B207" s="291" t="s">
        <v>1093</v>
      </c>
      <c r="C207" s="291"/>
      <c r="D207" s="292">
        <v>66240700</v>
      </c>
      <c r="E207" s="292">
        <v>68301630</v>
      </c>
      <c r="F207" s="292">
        <v>67016224.640000001</v>
      </c>
      <c r="G207" s="293">
        <v>101.17076757944889</v>
      </c>
      <c r="H207" s="294">
        <v>98.11804585044311</v>
      </c>
    </row>
    <row r="208" spans="1:8" ht="34.5" customHeight="1" x14ac:dyDescent="0.3">
      <c r="A208" s="290" t="s">
        <v>342</v>
      </c>
      <c r="B208" s="291" t="s">
        <v>871</v>
      </c>
      <c r="C208" s="291"/>
      <c r="D208" s="292">
        <v>43637100</v>
      </c>
      <c r="E208" s="292">
        <v>43589100</v>
      </c>
      <c r="F208" s="292">
        <v>42610634.689999998</v>
      </c>
      <c r="G208" s="293">
        <v>97.647723359251643</v>
      </c>
      <c r="H208" s="294">
        <v>97.755252322254876</v>
      </c>
    </row>
    <row r="209" spans="1:8" ht="113.25" customHeight="1" x14ac:dyDescent="0.3">
      <c r="A209" s="290" t="s">
        <v>326</v>
      </c>
      <c r="B209" s="291" t="s">
        <v>871</v>
      </c>
      <c r="C209" s="291" t="s">
        <v>249</v>
      </c>
      <c r="D209" s="292">
        <v>38642000</v>
      </c>
      <c r="E209" s="292">
        <v>38642000</v>
      </c>
      <c r="F209" s="292">
        <v>38310644.219999999</v>
      </c>
      <c r="G209" s="293">
        <v>99.142498369649601</v>
      </c>
      <c r="H209" s="294">
        <v>99.142498369649601</v>
      </c>
    </row>
    <row r="210" spans="1:8" ht="34.5" customHeight="1" x14ac:dyDescent="0.3">
      <c r="A210" s="290" t="s">
        <v>327</v>
      </c>
      <c r="B210" s="291" t="s">
        <v>871</v>
      </c>
      <c r="C210" s="291" t="s">
        <v>257</v>
      </c>
      <c r="D210" s="292">
        <v>38642000</v>
      </c>
      <c r="E210" s="292">
        <v>38642000</v>
      </c>
      <c r="F210" s="292">
        <v>38310644.219999999</v>
      </c>
      <c r="G210" s="293">
        <v>99.142498369649601</v>
      </c>
      <c r="H210" s="294">
        <v>99.142498369649601</v>
      </c>
    </row>
    <row r="211" spans="1:8" ht="45.75" customHeight="1" x14ac:dyDescent="0.3">
      <c r="A211" s="290" t="s">
        <v>329</v>
      </c>
      <c r="B211" s="291" t="s">
        <v>871</v>
      </c>
      <c r="C211" s="291" t="s">
        <v>330</v>
      </c>
      <c r="D211" s="292">
        <v>3316600</v>
      </c>
      <c r="E211" s="292">
        <v>4149062</v>
      </c>
      <c r="F211" s="292">
        <v>3506836.7</v>
      </c>
      <c r="G211" s="293">
        <v>105.73589519387325</v>
      </c>
      <c r="H211" s="294">
        <v>84.521192982895897</v>
      </c>
    </row>
    <row r="212" spans="1:8" ht="45.75" customHeight="1" x14ac:dyDescent="0.3">
      <c r="A212" s="290" t="s">
        <v>331</v>
      </c>
      <c r="B212" s="291" t="s">
        <v>871</v>
      </c>
      <c r="C212" s="291" t="s">
        <v>332</v>
      </c>
      <c r="D212" s="292">
        <v>3316600</v>
      </c>
      <c r="E212" s="292">
        <v>4149062</v>
      </c>
      <c r="F212" s="292">
        <v>3506836.7</v>
      </c>
      <c r="G212" s="293">
        <v>105.73589519387325</v>
      </c>
      <c r="H212" s="294">
        <v>84.521192982895897</v>
      </c>
    </row>
    <row r="213" spans="1:8" ht="23.25" customHeight="1" x14ac:dyDescent="0.3">
      <c r="A213" s="290" t="s">
        <v>333</v>
      </c>
      <c r="B213" s="291" t="s">
        <v>871</v>
      </c>
      <c r="C213" s="291" t="s">
        <v>334</v>
      </c>
      <c r="D213" s="292">
        <v>1678500</v>
      </c>
      <c r="E213" s="292">
        <v>798038</v>
      </c>
      <c r="F213" s="292">
        <v>793153.77</v>
      </c>
      <c r="G213" s="293">
        <v>47.253724754244864</v>
      </c>
      <c r="H213" s="294">
        <v>99.38797024703085</v>
      </c>
    </row>
    <row r="214" spans="1:8" ht="23.25" customHeight="1" x14ac:dyDescent="0.3">
      <c r="A214" s="290" t="s">
        <v>335</v>
      </c>
      <c r="B214" s="291" t="s">
        <v>871</v>
      </c>
      <c r="C214" s="291" t="s">
        <v>336</v>
      </c>
      <c r="D214" s="292">
        <v>1678500</v>
      </c>
      <c r="E214" s="292">
        <v>798038</v>
      </c>
      <c r="F214" s="292">
        <v>793153.77</v>
      </c>
      <c r="G214" s="293">
        <v>47.253724754244864</v>
      </c>
      <c r="H214" s="294">
        <v>99.38797024703085</v>
      </c>
    </row>
    <row r="215" spans="1:8" ht="23.25" customHeight="1" x14ac:dyDescent="0.3">
      <c r="A215" s="290" t="s">
        <v>1429</v>
      </c>
      <c r="B215" s="291" t="s">
        <v>1430</v>
      </c>
      <c r="C215" s="291"/>
      <c r="D215" s="292">
        <v>6210000</v>
      </c>
      <c r="E215" s="292">
        <v>9343530</v>
      </c>
      <c r="F215" s="292">
        <v>9159888.3800000008</v>
      </c>
      <c r="G215" s="293">
        <v>147.50222834138486</v>
      </c>
      <c r="H215" s="294">
        <v>98.034558459169091</v>
      </c>
    </row>
    <row r="216" spans="1:8" ht="45.75" customHeight="1" x14ac:dyDescent="0.3">
      <c r="A216" s="290" t="s">
        <v>329</v>
      </c>
      <c r="B216" s="291" t="s">
        <v>1430</v>
      </c>
      <c r="C216" s="291" t="s">
        <v>330</v>
      </c>
      <c r="D216" s="292">
        <v>5560000</v>
      </c>
      <c r="E216" s="292">
        <v>7503530</v>
      </c>
      <c r="F216" s="292">
        <v>7433854.3799999999</v>
      </c>
      <c r="G216" s="293">
        <v>133.70241690647481</v>
      </c>
      <c r="H216" s="294">
        <v>99.071428780853807</v>
      </c>
    </row>
    <row r="217" spans="1:8" ht="45.75" customHeight="1" x14ac:dyDescent="0.3">
      <c r="A217" s="290" t="s">
        <v>331</v>
      </c>
      <c r="B217" s="291" t="s">
        <v>1430</v>
      </c>
      <c r="C217" s="291" t="s">
        <v>332</v>
      </c>
      <c r="D217" s="292">
        <v>5560000</v>
      </c>
      <c r="E217" s="292">
        <v>7503530</v>
      </c>
      <c r="F217" s="292">
        <v>7433854.3799999999</v>
      </c>
      <c r="G217" s="293">
        <v>133.70241690647481</v>
      </c>
      <c r="H217" s="294">
        <v>99.071428780853807</v>
      </c>
    </row>
    <row r="218" spans="1:8" ht="57" customHeight="1" x14ac:dyDescent="0.3">
      <c r="A218" s="290" t="s">
        <v>361</v>
      </c>
      <c r="B218" s="291" t="s">
        <v>1430</v>
      </c>
      <c r="C218" s="291" t="s">
        <v>362</v>
      </c>
      <c r="D218" s="292">
        <v>650000</v>
      </c>
      <c r="E218" s="292">
        <v>1840000</v>
      </c>
      <c r="F218" s="292">
        <v>1726034</v>
      </c>
      <c r="G218" s="293">
        <v>265.54369230769231</v>
      </c>
      <c r="H218" s="294">
        <v>93.806195652173912</v>
      </c>
    </row>
    <row r="219" spans="1:8" ht="23.25" customHeight="1" x14ac:dyDescent="0.3">
      <c r="A219" s="290" t="s">
        <v>363</v>
      </c>
      <c r="B219" s="291" t="s">
        <v>1430</v>
      </c>
      <c r="C219" s="291" t="s">
        <v>364</v>
      </c>
      <c r="D219" s="292">
        <v>0</v>
      </c>
      <c r="E219" s="292">
        <v>13300</v>
      </c>
      <c r="F219" s="292">
        <v>12654</v>
      </c>
      <c r="G219" s="293">
        <v>0</v>
      </c>
      <c r="H219" s="294">
        <v>95.142857142857139</v>
      </c>
    </row>
    <row r="220" spans="1:8" ht="23.25" customHeight="1" x14ac:dyDescent="0.3">
      <c r="A220" s="290" t="s">
        <v>427</v>
      </c>
      <c r="B220" s="291" t="s">
        <v>1430</v>
      </c>
      <c r="C220" s="291" t="s">
        <v>428</v>
      </c>
      <c r="D220" s="292">
        <v>650000</v>
      </c>
      <c r="E220" s="292">
        <v>1826700</v>
      </c>
      <c r="F220" s="292">
        <v>1713380</v>
      </c>
      <c r="G220" s="293">
        <v>263.59692307692308</v>
      </c>
      <c r="H220" s="294">
        <v>93.796463568183057</v>
      </c>
    </row>
    <row r="221" spans="1:8" ht="34.5" customHeight="1" x14ac:dyDescent="0.3">
      <c r="A221" s="290" t="s">
        <v>872</v>
      </c>
      <c r="B221" s="291" t="s">
        <v>873</v>
      </c>
      <c r="C221" s="291"/>
      <c r="D221" s="292">
        <v>16393600</v>
      </c>
      <c r="E221" s="292">
        <v>15369000</v>
      </c>
      <c r="F221" s="292">
        <v>15245701.57</v>
      </c>
      <c r="G221" s="293">
        <v>92.997886797286739</v>
      </c>
      <c r="H221" s="294">
        <v>99.197745917105863</v>
      </c>
    </row>
    <row r="222" spans="1:8" ht="113.25" customHeight="1" x14ac:dyDescent="0.3">
      <c r="A222" s="290" t="s">
        <v>326</v>
      </c>
      <c r="B222" s="291" t="s">
        <v>873</v>
      </c>
      <c r="C222" s="291" t="s">
        <v>249</v>
      </c>
      <c r="D222" s="292">
        <v>15741600</v>
      </c>
      <c r="E222" s="292">
        <v>14733572.83</v>
      </c>
      <c r="F222" s="292">
        <v>14659297.85</v>
      </c>
      <c r="G222" s="293">
        <v>93.124573423286066</v>
      </c>
      <c r="H222" s="294">
        <v>99.495879371168101</v>
      </c>
    </row>
    <row r="223" spans="1:8" ht="34.5" customHeight="1" x14ac:dyDescent="0.3">
      <c r="A223" s="290" t="s">
        <v>369</v>
      </c>
      <c r="B223" s="291" t="s">
        <v>873</v>
      </c>
      <c r="C223" s="291" t="s">
        <v>370</v>
      </c>
      <c r="D223" s="292">
        <v>15741600</v>
      </c>
      <c r="E223" s="292">
        <v>14733572.83</v>
      </c>
      <c r="F223" s="292">
        <v>14659297.85</v>
      </c>
      <c r="G223" s="293">
        <v>93.124573423286066</v>
      </c>
      <c r="H223" s="294">
        <v>99.495879371168101</v>
      </c>
    </row>
    <row r="224" spans="1:8" ht="45.75" customHeight="1" x14ac:dyDescent="0.3">
      <c r="A224" s="290" t="s">
        <v>329</v>
      </c>
      <c r="B224" s="291" t="s">
        <v>873</v>
      </c>
      <c r="C224" s="291" t="s">
        <v>330</v>
      </c>
      <c r="D224" s="292">
        <v>652000</v>
      </c>
      <c r="E224" s="292">
        <v>633027.17000000004</v>
      </c>
      <c r="F224" s="292">
        <v>584089.64</v>
      </c>
      <c r="G224" s="293">
        <v>89.584300613496936</v>
      </c>
      <c r="H224" s="294">
        <v>92.269284428976405</v>
      </c>
    </row>
    <row r="225" spans="1:8" ht="45.75" customHeight="1" x14ac:dyDescent="0.3">
      <c r="A225" s="290" t="s">
        <v>331</v>
      </c>
      <c r="B225" s="291" t="s">
        <v>873</v>
      </c>
      <c r="C225" s="291" t="s">
        <v>332</v>
      </c>
      <c r="D225" s="292">
        <v>652000</v>
      </c>
      <c r="E225" s="292">
        <v>633027.17000000004</v>
      </c>
      <c r="F225" s="292">
        <v>584089.64</v>
      </c>
      <c r="G225" s="293">
        <v>89.584300613496936</v>
      </c>
      <c r="H225" s="294">
        <v>92.269284428976405</v>
      </c>
    </row>
    <row r="226" spans="1:8" ht="23.25" customHeight="1" x14ac:dyDescent="0.3">
      <c r="A226" s="290" t="s">
        <v>333</v>
      </c>
      <c r="B226" s="291" t="s">
        <v>873</v>
      </c>
      <c r="C226" s="291" t="s">
        <v>334</v>
      </c>
      <c r="D226" s="292">
        <v>0</v>
      </c>
      <c r="E226" s="292">
        <v>2400</v>
      </c>
      <c r="F226" s="292">
        <v>2314.08</v>
      </c>
      <c r="G226" s="293">
        <v>0</v>
      </c>
      <c r="H226" s="294">
        <v>96.419999999999987</v>
      </c>
    </row>
    <row r="227" spans="1:8" ht="23.25" customHeight="1" x14ac:dyDescent="0.3">
      <c r="A227" s="290" t="s">
        <v>335</v>
      </c>
      <c r="B227" s="291" t="s">
        <v>873</v>
      </c>
      <c r="C227" s="291" t="s">
        <v>336</v>
      </c>
      <c r="D227" s="292">
        <v>0</v>
      </c>
      <c r="E227" s="292">
        <v>2400</v>
      </c>
      <c r="F227" s="292">
        <v>2314.08</v>
      </c>
      <c r="G227" s="293">
        <v>0</v>
      </c>
      <c r="H227" s="294">
        <v>96.419999999999987</v>
      </c>
    </row>
    <row r="228" spans="1:8" ht="34.5" customHeight="1" x14ac:dyDescent="0.3">
      <c r="A228" s="290" t="s">
        <v>946</v>
      </c>
      <c r="B228" s="291" t="s">
        <v>449</v>
      </c>
      <c r="C228" s="291"/>
      <c r="D228" s="292">
        <v>165370700</v>
      </c>
      <c r="E228" s="292">
        <v>146225210</v>
      </c>
      <c r="F228" s="292">
        <v>142254217.84999999</v>
      </c>
      <c r="G228" s="293">
        <v>86.021416036819105</v>
      </c>
      <c r="H228" s="294">
        <v>97.284331374870305</v>
      </c>
    </row>
    <row r="229" spans="1:8" ht="23.25" customHeight="1" x14ac:dyDescent="0.3">
      <c r="A229" s="290" t="s">
        <v>947</v>
      </c>
      <c r="B229" s="291" t="s">
        <v>484</v>
      </c>
      <c r="C229" s="291"/>
      <c r="D229" s="292">
        <v>123057700</v>
      </c>
      <c r="E229" s="292">
        <v>103916200</v>
      </c>
      <c r="F229" s="292">
        <v>100285317.92</v>
      </c>
      <c r="G229" s="293">
        <v>81.494549239909404</v>
      </c>
      <c r="H229" s="294">
        <v>96.505951834266455</v>
      </c>
    </row>
    <row r="230" spans="1:8" ht="102" customHeight="1" x14ac:dyDescent="0.3">
      <c r="A230" s="290" t="s">
        <v>948</v>
      </c>
      <c r="B230" s="291" t="s">
        <v>949</v>
      </c>
      <c r="C230" s="291"/>
      <c r="D230" s="292">
        <v>58372200</v>
      </c>
      <c r="E230" s="292">
        <v>24365700</v>
      </c>
      <c r="F230" s="292">
        <v>24361766.300000001</v>
      </c>
      <c r="G230" s="293">
        <v>41.735220361747544</v>
      </c>
      <c r="H230" s="294">
        <v>99.98385558387406</v>
      </c>
    </row>
    <row r="231" spans="1:8" ht="45.75" customHeight="1" x14ac:dyDescent="0.3">
      <c r="A231" s="290" t="s">
        <v>895</v>
      </c>
      <c r="B231" s="291" t="s">
        <v>896</v>
      </c>
      <c r="C231" s="291"/>
      <c r="D231" s="292">
        <v>51486000</v>
      </c>
      <c r="E231" s="292">
        <v>21068000</v>
      </c>
      <c r="F231" s="292">
        <v>21065593.140000001</v>
      </c>
      <c r="G231" s="293">
        <v>40.915186924600867</v>
      </c>
      <c r="H231" s="294">
        <v>99.98857575469907</v>
      </c>
    </row>
    <row r="232" spans="1:8" ht="45.75" customHeight="1" x14ac:dyDescent="0.3">
      <c r="A232" s="290" t="s">
        <v>329</v>
      </c>
      <c r="B232" s="291" t="s">
        <v>896</v>
      </c>
      <c r="C232" s="291" t="s">
        <v>330</v>
      </c>
      <c r="D232" s="292">
        <v>391000</v>
      </c>
      <c r="E232" s="292">
        <v>146000</v>
      </c>
      <c r="F232" s="292">
        <v>143848.03</v>
      </c>
      <c r="G232" s="293">
        <v>36.789777493606138</v>
      </c>
      <c r="H232" s="294">
        <v>98.526047945205477</v>
      </c>
    </row>
    <row r="233" spans="1:8" ht="45.75" customHeight="1" x14ac:dyDescent="0.3">
      <c r="A233" s="290" t="s">
        <v>331</v>
      </c>
      <c r="B233" s="291" t="s">
        <v>896</v>
      </c>
      <c r="C233" s="291" t="s">
        <v>332</v>
      </c>
      <c r="D233" s="292">
        <v>391000</v>
      </c>
      <c r="E233" s="292">
        <v>146000</v>
      </c>
      <c r="F233" s="292">
        <v>143848.03</v>
      </c>
      <c r="G233" s="293">
        <v>36.789777493606138</v>
      </c>
      <c r="H233" s="294">
        <v>98.526047945205477</v>
      </c>
    </row>
    <row r="234" spans="1:8" ht="23.25" customHeight="1" x14ac:dyDescent="0.3">
      <c r="A234" s="290" t="s">
        <v>436</v>
      </c>
      <c r="B234" s="291" t="s">
        <v>896</v>
      </c>
      <c r="C234" s="291" t="s">
        <v>437</v>
      </c>
      <c r="D234" s="292">
        <v>51095000</v>
      </c>
      <c r="E234" s="292">
        <v>20922000</v>
      </c>
      <c r="F234" s="292">
        <v>20921745.109999999</v>
      </c>
      <c r="G234" s="293">
        <v>40.946756257950874</v>
      </c>
      <c r="H234" s="294">
        <v>99.998781713029345</v>
      </c>
    </row>
    <row r="235" spans="1:8" ht="45.75" customHeight="1" x14ac:dyDescent="0.3">
      <c r="A235" s="290" t="s">
        <v>438</v>
      </c>
      <c r="B235" s="291" t="s">
        <v>896</v>
      </c>
      <c r="C235" s="291" t="s">
        <v>439</v>
      </c>
      <c r="D235" s="292">
        <v>51095000</v>
      </c>
      <c r="E235" s="292">
        <v>20922000</v>
      </c>
      <c r="F235" s="292">
        <v>20921745.109999999</v>
      </c>
      <c r="G235" s="293">
        <v>40.946756257950874</v>
      </c>
      <c r="H235" s="294">
        <v>99.998781713029345</v>
      </c>
    </row>
    <row r="236" spans="1:8" ht="57" customHeight="1" x14ac:dyDescent="0.3">
      <c r="A236" s="290" t="s">
        <v>711</v>
      </c>
      <c r="B236" s="291" t="s">
        <v>712</v>
      </c>
      <c r="C236" s="291"/>
      <c r="D236" s="292">
        <v>4447000</v>
      </c>
      <c r="E236" s="292">
        <v>3142000</v>
      </c>
      <c r="F236" s="292">
        <v>3140569.54</v>
      </c>
      <c r="G236" s="293">
        <v>70.622206881043397</v>
      </c>
      <c r="H236" s="294">
        <v>99.954472947167403</v>
      </c>
    </row>
    <row r="237" spans="1:8" ht="113.25" customHeight="1" x14ac:dyDescent="0.3">
      <c r="A237" s="290" t="s">
        <v>326</v>
      </c>
      <c r="B237" s="291" t="s">
        <v>712</v>
      </c>
      <c r="C237" s="291" t="s">
        <v>249</v>
      </c>
      <c r="D237" s="292">
        <v>4447000</v>
      </c>
      <c r="E237" s="292">
        <v>3142000</v>
      </c>
      <c r="F237" s="292">
        <v>3140569.54</v>
      </c>
      <c r="G237" s="293">
        <v>70.622206881043397</v>
      </c>
      <c r="H237" s="294">
        <v>99.954472947167403</v>
      </c>
    </row>
    <row r="238" spans="1:8" ht="34.5" customHeight="1" x14ac:dyDescent="0.3">
      <c r="A238" s="290" t="s">
        <v>327</v>
      </c>
      <c r="B238" s="291" t="s">
        <v>712</v>
      </c>
      <c r="C238" s="291" t="s">
        <v>257</v>
      </c>
      <c r="D238" s="292">
        <v>4447000</v>
      </c>
      <c r="E238" s="292">
        <v>3142000</v>
      </c>
      <c r="F238" s="292">
        <v>3140569.54</v>
      </c>
      <c r="G238" s="293">
        <v>70.622206881043397</v>
      </c>
      <c r="H238" s="294">
        <v>99.954472947167403</v>
      </c>
    </row>
    <row r="239" spans="1:8" ht="68.25" customHeight="1" x14ac:dyDescent="0.3">
      <c r="A239" s="290" t="s">
        <v>713</v>
      </c>
      <c r="B239" s="291" t="s">
        <v>714</v>
      </c>
      <c r="C239" s="291"/>
      <c r="D239" s="292">
        <v>2439200</v>
      </c>
      <c r="E239" s="292">
        <v>155700</v>
      </c>
      <c r="F239" s="292">
        <v>155603.62</v>
      </c>
      <c r="G239" s="293">
        <v>6.3792891111839944</v>
      </c>
      <c r="H239" s="294">
        <v>99.938098908156718</v>
      </c>
    </row>
    <row r="240" spans="1:8" ht="113.25" customHeight="1" x14ac:dyDescent="0.3">
      <c r="A240" s="290" t="s">
        <v>326</v>
      </c>
      <c r="B240" s="291" t="s">
        <v>714</v>
      </c>
      <c r="C240" s="291" t="s">
        <v>249</v>
      </c>
      <c r="D240" s="292">
        <v>2439200</v>
      </c>
      <c r="E240" s="292">
        <v>155700</v>
      </c>
      <c r="F240" s="292">
        <v>155603.62</v>
      </c>
      <c r="G240" s="293">
        <v>6.3792891111839944</v>
      </c>
      <c r="H240" s="294">
        <v>99.938098908156718</v>
      </c>
    </row>
    <row r="241" spans="1:8" ht="34.5" customHeight="1" x14ac:dyDescent="0.3">
      <c r="A241" s="290" t="s">
        <v>327</v>
      </c>
      <c r="B241" s="291" t="s">
        <v>714</v>
      </c>
      <c r="C241" s="291" t="s">
        <v>257</v>
      </c>
      <c r="D241" s="292">
        <v>2439200</v>
      </c>
      <c r="E241" s="292">
        <v>155700</v>
      </c>
      <c r="F241" s="292">
        <v>155603.62</v>
      </c>
      <c r="G241" s="293">
        <v>6.3792891111839944</v>
      </c>
      <c r="H241" s="294">
        <v>99.938098908156718</v>
      </c>
    </row>
    <row r="242" spans="1:8" ht="34.5" customHeight="1" x14ac:dyDescent="0.3">
      <c r="A242" s="290" t="s">
        <v>969</v>
      </c>
      <c r="B242" s="291" t="s">
        <v>970</v>
      </c>
      <c r="C242" s="291"/>
      <c r="D242" s="292">
        <v>29485500</v>
      </c>
      <c r="E242" s="292">
        <v>25085500</v>
      </c>
      <c r="F242" s="292">
        <v>24747278</v>
      </c>
      <c r="G242" s="293">
        <v>83.93033185803192</v>
      </c>
      <c r="H242" s="294">
        <v>98.651723106974146</v>
      </c>
    </row>
    <row r="243" spans="1:8" ht="23.25" customHeight="1" x14ac:dyDescent="0.3">
      <c r="A243" s="290" t="s">
        <v>747</v>
      </c>
      <c r="B243" s="291" t="s">
        <v>748</v>
      </c>
      <c r="C243" s="291"/>
      <c r="D243" s="292">
        <v>7437500</v>
      </c>
      <c r="E243" s="292">
        <v>5587500</v>
      </c>
      <c r="F243" s="292">
        <v>5349278</v>
      </c>
      <c r="G243" s="293">
        <v>71.923065546218496</v>
      </c>
      <c r="H243" s="294">
        <v>95.736519015659965</v>
      </c>
    </row>
    <row r="244" spans="1:8" ht="23.25" customHeight="1" x14ac:dyDescent="0.3">
      <c r="A244" s="290" t="s">
        <v>436</v>
      </c>
      <c r="B244" s="291" t="s">
        <v>748</v>
      </c>
      <c r="C244" s="291" t="s">
        <v>437</v>
      </c>
      <c r="D244" s="292">
        <v>7437500</v>
      </c>
      <c r="E244" s="292">
        <v>5587500</v>
      </c>
      <c r="F244" s="292">
        <v>5349278</v>
      </c>
      <c r="G244" s="293">
        <v>71.923065546218496</v>
      </c>
      <c r="H244" s="294">
        <v>95.736519015659965</v>
      </c>
    </row>
    <row r="245" spans="1:8" ht="45.75" customHeight="1" x14ac:dyDescent="0.3">
      <c r="A245" s="290" t="s">
        <v>438</v>
      </c>
      <c r="B245" s="291" t="s">
        <v>748</v>
      </c>
      <c r="C245" s="291" t="s">
        <v>439</v>
      </c>
      <c r="D245" s="292">
        <v>7437500</v>
      </c>
      <c r="E245" s="292">
        <v>5587500</v>
      </c>
      <c r="F245" s="292">
        <v>5349278</v>
      </c>
      <c r="G245" s="293">
        <v>71.923065546218496</v>
      </c>
      <c r="H245" s="294">
        <v>95.736519015659965</v>
      </c>
    </row>
    <row r="246" spans="1:8" ht="147" customHeight="1" x14ac:dyDescent="0.3">
      <c r="A246" s="290" t="s">
        <v>897</v>
      </c>
      <c r="B246" s="291" t="s">
        <v>898</v>
      </c>
      <c r="C246" s="291"/>
      <c r="D246" s="292">
        <v>18303000</v>
      </c>
      <c r="E246" s="292">
        <v>16503000</v>
      </c>
      <c r="F246" s="292">
        <v>16418000</v>
      </c>
      <c r="G246" s="293">
        <v>89.701141889307763</v>
      </c>
      <c r="H246" s="294">
        <v>99.484942131733618</v>
      </c>
    </row>
    <row r="247" spans="1:8" ht="23.25" customHeight="1" x14ac:dyDescent="0.3">
      <c r="A247" s="290" t="s">
        <v>436</v>
      </c>
      <c r="B247" s="291" t="s">
        <v>898</v>
      </c>
      <c r="C247" s="291" t="s">
        <v>437</v>
      </c>
      <c r="D247" s="292">
        <v>18303000</v>
      </c>
      <c r="E247" s="292">
        <v>16503000</v>
      </c>
      <c r="F247" s="292">
        <v>16418000</v>
      </c>
      <c r="G247" s="293">
        <v>89.701141889307763</v>
      </c>
      <c r="H247" s="294">
        <v>99.484942131733618</v>
      </c>
    </row>
    <row r="248" spans="1:8" ht="45.75" customHeight="1" x14ac:dyDescent="0.3">
      <c r="A248" s="290" t="s">
        <v>438</v>
      </c>
      <c r="B248" s="291" t="s">
        <v>898</v>
      </c>
      <c r="C248" s="291" t="s">
        <v>439</v>
      </c>
      <c r="D248" s="292">
        <v>18303000</v>
      </c>
      <c r="E248" s="292">
        <v>16503000</v>
      </c>
      <c r="F248" s="292">
        <v>16418000</v>
      </c>
      <c r="G248" s="293">
        <v>89.701141889307763</v>
      </c>
      <c r="H248" s="294">
        <v>99.484942131733618</v>
      </c>
    </row>
    <row r="249" spans="1:8" ht="68.25" customHeight="1" x14ac:dyDescent="0.3">
      <c r="A249" s="290" t="s">
        <v>899</v>
      </c>
      <c r="B249" s="291" t="s">
        <v>900</v>
      </c>
      <c r="C249" s="291"/>
      <c r="D249" s="292">
        <v>3745000</v>
      </c>
      <c r="E249" s="292">
        <v>2995000</v>
      </c>
      <c r="F249" s="292">
        <v>2980000</v>
      </c>
      <c r="G249" s="293">
        <v>79.572763684913213</v>
      </c>
      <c r="H249" s="294">
        <v>99.499165275459106</v>
      </c>
    </row>
    <row r="250" spans="1:8" ht="23.25" customHeight="1" x14ac:dyDescent="0.3">
      <c r="A250" s="290" t="s">
        <v>436</v>
      </c>
      <c r="B250" s="291" t="s">
        <v>900</v>
      </c>
      <c r="C250" s="291" t="s">
        <v>437</v>
      </c>
      <c r="D250" s="292">
        <v>3745000</v>
      </c>
      <c r="E250" s="292">
        <v>2995000</v>
      </c>
      <c r="F250" s="292">
        <v>2980000</v>
      </c>
      <c r="G250" s="293">
        <v>79.572763684913213</v>
      </c>
      <c r="H250" s="294">
        <v>99.499165275459106</v>
      </c>
    </row>
    <row r="251" spans="1:8" ht="45.75" customHeight="1" x14ac:dyDescent="0.3">
      <c r="A251" s="290" t="s">
        <v>438</v>
      </c>
      <c r="B251" s="291" t="s">
        <v>900</v>
      </c>
      <c r="C251" s="291" t="s">
        <v>439</v>
      </c>
      <c r="D251" s="292">
        <v>3745000</v>
      </c>
      <c r="E251" s="292">
        <v>2995000</v>
      </c>
      <c r="F251" s="292">
        <v>2980000</v>
      </c>
      <c r="G251" s="293">
        <v>79.572763684913213</v>
      </c>
      <c r="H251" s="294">
        <v>99.499165275459106</v>
      </c>
    </row>
    <row r="252" spans="1:8" ht="68.25" customHeight="1" x14ac:dyDescent="0.3">
      <c r="A252" s="290" t="s">
        <v>1108</v>
      </c>
      <c r="B252" s="291" t="s">
        <v>1109</v>
      </c>
      <c r="C252" s="291"/>
      <c r="D252" s="292">
        <v>14000000</v>
      </c>
      <c r="E252" s="292">
        <v>11900000</v>
      </c>
      <c r="F252" s="292">
        <v>11830759.73</v>
      </c>
      <c r="G252" s="293">
        <v>84.505426642857145</v>
      </c>
      <c r="H252" s="294">
        <v>99.418148991596638</v>
      </c>
    </row>
    <row r="253" spans="1:8" ht="57" customHeight="1" x14ac:dyDescent="0.3">
      <c r="A253" s="290" t="s">
        <v>890</v>
      </c>
      <c r="B253" s="291" t="s">
        <v>891</v>
      </c>
      <c r="C253" s="291"/>
      <c r="D253" s="292">
        <v>14000000</v>
      </c>
      <c r="E253" s="292">
        <v>11900000</v>
      </c>
      <c r="F253" s="292">
        <v>11830759.73</v>
      </c>
      <c r="G253" s="293">
        <v>84.505426642857145</v>
      </c>
      <c r="H253" s="294">
        <v>99.418148991596638</v>
      </c>
    </row>
    <row r="254" spans="1:8" ht="23.25" customHeight="1" x14ac:dyDescent="0.3">
      <c r="A254" s="290" t="s">
        <v>436</v>
      </c>
      <c r="B254" s="291" t="s">
        <v>891</v>
      </c>
      <c r="C254" s="291" t="s">
        <v>437</v>
      </c>
      <c r="D254" s="292">
        <v>14000000</v>
      </c>
      <c r="E254" s="292">
        <v>11900000</v>
      </c>
      <c r="F254" s="292">
        <v>11830759.73</v>
      </c>
      <c r="G254" s="293">
        <v>84.505426642857145</v>
      </c>
      <c r="H254" s="294">
        <v>99.418148991596638</v>
      </c>
    </row>
    <row r="255" spans="1:8" ht="34.5" customHeight="1" x14ac:dyDescent="0.3">
      <c r="A255" s="290" t="s">
        <v>464</v>
      </c>
      <c r="B255" s="291" t="s">
        <v>891</v>
      </c>
      <c r="C255" s="291" t="s">
        <v>465</v>
      </c>
      <c r="D255" s="292">
        <v>14000000</v>
      </c>
      <c r="E255" s="292">
        <v>11900000</v>
      </c>
      <c r="F255" s="292">
        <v>11830759.73</v>
      </c>
      <c r="G255" s="293">
        <v>84.505426642857145</v>
      </c>
      <c r="H255" s="294">
        <v>99.418148991596638</v>
      </c>
    </row>
    <row r="256" spans="1:8" ht="57" customHeight="1" x14ac:dyDescent="0.3">
      <c r="A256" s="290" t="s">
        <v>1115</v>
      </c>
      <c r="B256" s="291" t="s">
        <v>1116</v>
      </c>
      <c r="C256" s="291"/>
      <c r="D256" s="292">
        <v>21200000</v>
      </c>
      <c r="E256" s="292">
        <v>42565000</v>
      </c>
      <c r="F256" s="292">
        <v>39345513.890000001</v>
      </c>
      <c r="G256" s="293">
        <v>185.59204665094339</v>
      </c>
      <c r="H256" s="294">
        <v>92.436306566427817</v>
      </c>
    </row>
    <row r="257" spans="1:8" ht="45.75" customHeight="1" x14ac:dyDescent="0.3">
      <c r="A257" s="290" t="s">
        <v>901</v>
      </c>
      <c r="B257" s="291" t="s">
        <v>902</v>
      </c>
      <c r="C257" s="291"/>
      <c r="D257" s="292">
        <v>2280000</v>
      </c>
      <c r="E257" s="292">
        <v>2280000</v>
      </c>
      <c r="F257" s="292">
        <v>2099322.42</v>
      </c>
      <c r="G257" s="293">
        <v>92.07554473684209</v>
      </c>
      <c r="H257" s="294">
        <v>92.07554473684209</v>
      </c>
    </row>
    <row r="258" spans="1:8" ht="23.25" customHeight="1" x14ac:dyDescent="0.3">
      <c r="A258" s="290" t="s">
        <v>436</v>
      </c>
      <c r="B258" s="291" t="s">
        <v>902</v>
      </c>
      <c r="C258" s="291" t="s">
        <v>437</v>
      </c>
      <c r="D258" s="292">
        <v>2280000</v>
      </c>
      <c r="E258" s="292">
        <v>2280000</v>
      </c>
      <c r="F258" s="292">
        <v>2099322.42</v>
      </c>
      <c r="G258" s="293">
        <v>92.07554473684209</v>
      </c>
      <c r="H258" s="294">
        <v>92.07554473684209</v>
      </c>
    </row>
    <row r="259" spans="1:8" ht="45.75" customHeight="1" x14ac:dyDescent="0.3">
      <c r="A259" s="290" t="s">
        <v>438</v>
      </c>
      <c r="B259" s="291" t="s">
        <v>902</v>
      </c>
      <c r="C259" s="291" t="s">
        <v>439</v>
      </c>
      <c r="D259" s="292">
        <v>2280000</v>
      </c>
      <c r="E259" s="292">
        <v>2280000</v>
      </c>
      <c r="F259" s="292">
        <v>2099322.42</v>
      </c>
      <c r="G259" s="293">
        <v>92.07554473684209</v>
      </c>
      <c r="H259" s="294">
        <v>92.07554473684209</v>
      </c>
    </row>
    <row r="260" spans="1:8" ht="79.5" customHeight="1" x14ac:dyDescent="0.3">
      <c r="A260" s="290" t="s">
        <v>903</v>
      </c>
      <c r="B260" s="291" t="s">
        <v>904</v>
      </c>
      <c r="C260" s="291"/>
      <c r="D260" s="292">
        <v>5180000</v>
      </c>
      <c r="E260" s="292">
        <v>9045000</v>
      </c>
      <c r="F260" s="292">
        <v>9026000</v>
      </c>
      <c r="G260" s="293">
        <v>174.24710424710426</v>
      </c>
      <c r="H260" s="294">
        <v>99.789939192924265</v>
      </c>
    </row>
    <row r="261" spans="1:8" ht="23.25" customHeight="1" x14ac:dyDescent="0.3">
      <c r="A261" s="290" t="s">
        <v>436</v>
      </c>
      <c r="B261" s="291" t="s">
        <v>904</v>
      </c>
      <c r="C261" s="291" t="s">
        <v>437</v>
      </c>
      <c r="D261" s="292">
        <v>5180000</v>
      </c>
      <c r="E261" s="292">
        <v>9045000</v>
      </c>
      <c r="F261" s="292">
        <v>9026000</v>
      </c>
      <c r="G261" s="293">
        <v>174.24710424710426</v>
      </c>
      <c r="H261" s="294">
        <v>99.789939192924265</v>
      </c>
    </row>
    <row r="262" spans="1:8" ht="45.75" customHeight="1" x14ac:dyDescent="0.3">
      <c r="A262" s="290" t="s">
        <v>438</v>
      </c>
      <c r="B262" s="291" t="s">
        <v>904</v>
      </c>
      <c r="C262" s="291" t="s">
        <v>439</v>
      </c>
      <c r="D262" s="292">
        <v>5180000</v>
      </c>
      <c r="E262" s="292">
        <v>9045000</v>
      </c>
      <c r="F262" s="292">
        <v>9026000</v>
      </c>
      <c r="G262" s="293">
        <v>174.24710424710426</v>
      </c>
      <c r="H262" s="294">
        <v>99.789939192924265</v>
      </c>
    </row>
    <row r="263" spans="1:8" ht="68.25" customHeight="1" x14ac:dyDescent="0.3">
      <c r="A263" s="290" t="s">
        <v>905</v>
      </c>
      <c r="B263" s="291" t="s">
        <v>906</v>
      </c>
      <c r="C263" s="291"/>
      <c r="D263" s="292">
        <v>3000000</v>
      </c>
      <c r="E263" s="292">
        <v>4000000</v>
      </c>
      <c r="F263" s="292">
        <v>3948500</v>
      </c>
      <c r="G263" s="293">
        <v>131.61666666666667</v>
      </c>
      <c r="H263" s="294">
        <v>98.712500000000006</v>
      </c>
    </row>
    <row r="264" spans="1:8" ht="23.25" customHeight="1" x14ac:dyDescent="0.3">
      <c r="A264" s="290" t="s">
        <v>436</v>
      </c>
      <c r="B264" s="291" t="s">
        <v>906</v>
      </c>
      <c r="C264" s="291" t="s">
        <v>437</v>
      </c>
      <c r="D264" s="292">
        <v>3000000</v>
      </c>
      <c r="E264" s="292">
        <v>4000000</v>
      </c>
      <c r="F264" s="292">
        <v>3948500</v>
      </c>
      <c r="G264" s="293">
        <v>131.61666666666667</v>
      </c>
      <c r="H264" s="294">
        <v>98.712500000000006</v>
      </c>
    </row>
    <row r="265" spans="1:8" ht="45.75" customHeight="1" x14ac:dyDescent="0.3">
      <c r="A265" s="290" t="s">
        <v>438</v>
      </c>
      <c r="B265" s="291" t="s">
        <v>906</v>
      </c>
      <c r="C265" s="291" t="s">
        <v>439</v>
      </c>
      <c r="D265" s="292">
        <v>3000000</v>
      </c>
      <c r="E265" s="292">
        <v>4000000</v>
      </c>
      <c r="F265" s="292">
        <v>3948500</v>
      </c>
      <c r="G265" s="293">
        <v>131.61666666666667</v>
      </c>
      <c r="H265" s="294">
        <v>98.712500000000006</v>
      </c>
    </row>
    <row r="266" spans="1:8" ht="57" customHeight="1" x14ac:dyDescent="0.3">
      <c r="A266" s="290" t="s">
        <v>907</v>
      </c>
      <c r="B266" s="291" t="s">
        <v>908</v>
      </c>
      <c r="C266" s="291"/>
      <c r="D266" s="292">
        <v>4000000</v>
      </c>
      <c r="E266" s="292">
        <v>4200000</v>
      </c>
      <c r="F266" s="292">
        <v>3486000</v>
      </c>
      <c r="G266" s="293">
        <v>87.15</v>
      </c>
      <c r="H266" s="294">
        <v>83</v>
      </c>
    </row>
    <row r="267" spans="1:8" ht="23.25" customHeight="1" x14ac:dyDescent="0.3">
      <c r="A267" s="290" t="s">
        <v>436</v>
      </c>
      <c r="B267" s="291" t="s">
        <v>908</v>
      </c>
      <c r="C267" s="291" t="s">
        <v>437</v>
      </c>
      <c r="D267" s="292">
        <v>4000000</v>
      </c>
      <c r="E267" s="292">
        <v>4200000</v>
      </c>
      <c r="F267" s="292">
        <v>3486000</v>
      </c>
      <c r="G267" s="293">
        <v>87.15</v>
      </c>
      <c r="H267" s="294">
        <v>83</v>
      </c>
    </row>
    <row r="268" spans="1:8" ht="45.75" customHeight="1" x14ac:dyDescent="0.3">
      <c r="A268" s="290" t="s">
        <v>438</v>
      </c>
      <c r="B268" s="291" t="s">
        <v>908</v>
      </c>
      <c r="C268" s="291" t="s">
        <v>439</v>
      </c>
      <c r="D268" s="292">
        <v>4000000</v>
      </c>
      <c r="E268" s="292">
        <v>4200000</v>
      </c>
      <c r="F268" s="292">
        <v>3486000</v>
      </c>
      <c r="G268" s="293">
        <v>87.15</v>
      </c>
      <c r="H268" s="294">
        <v>83</v>
      </c>
    </row>
    <row r="269" spans="1:8" ht="68.25" customHeight="1" x14ac:dyDescent="0.3">
      <c r="A269" s="290" t="s">
        <v>909</v>
      </c>
      <c r="B269" s="291" t="s">
        <v>910</v>
      </c>
      <c r="C269" s="291"/>
      <c r="D269" s="292">
        <v>1100000</v>
      </c>
      <c r="E269" s="292">
        <v>100000</v>
      </c>
      <c r="F269" s="292">
        <v>59941.47</v>
      </c>
      <c r="G269" s="293">
        <v>5.4492245454545456</v>
      </c>
      <c r="H269" s="294">
        <v>59.941469999999995</v>
      </c>
    </row>
    <row r="270" spans="1:8" ht="23.25" customHeight="1" x14ac:dyDescent="0.3">
      <c r="A270" s="290" t="s">
        <v>436</v>
      </c>
      <c r="B270" s="291" t="s">
        <v>910</v>
      </c>
      <c r="C270" s="291" t="s">
        <v>437</v>
      </c>
      <c r="D270" s="292">
        <v>1100000</v>
      </c>
      <c r="E270" s="292">
        <v>100000</v>
      </c>
      <c r="F270" s="292">
        <v>59941.47</v>
      </c>
      <c r="G270" s="293">
        <v>5.4492245454545456</v>
      </c>
      <c r="H270" s="294">
        <v>59.941469999999995</v>
      </c>
    </row>
    <row r="271" spans="1:8" ht="45.75" customHeight="1" x14ac:dyDescent="0.3">
      <c r="A271" s="290" t="s">
        <v>438</v>
      </c>
      <c r="B271" s="291" t="s">
        <v>910</v>
      </c>
      <c r="C271" s="291" t="s">
        <v>439</v>
      </c>
      <c r="D271" s="292">
        <v>1100000</v>
      </c>
      <c r="E271" s="292">
        <v>100000</v>
      </c>
      <c r="F271" s="292">
        <v>59941.47</v>
      </c>
      <c r="G271" s="293">
        <v>5.4492245454545456</v>
      </c>
      <c r="H271" s="294">
        <v>59.941469999999995</v>
      </c>
    </row>
    <row r="272" spans="1:8" ht="68.25" customHeight="1" x14ac:dyDescent="0.3">
      <c r="A272" s="290" t="s">
        <v>911</v>
      </c>
      <c r="B272" s="291" t="s">
        <v>912</v>
      </c>
      <c r="C272" s="291"/>
      <c r="D272" s="292">
        <v>5640000</v>
      </c>
      <c r="E272" s="292">
        <v>5640000</v>
      </c>
      <c r="F272" s="292">
        <v>3425750</v>
      </c>
      <c r="G272" s="293">
        <v>60.740248226950357</v>
      </c>
      <c r="H272" s="294">
        <v>60.740248226950357</v>
      </c>
    </row>
    <row r="273" spans="1:8" ht="23.25" customHeight="1" x14ac:dyDescent="0.3">
      <c r="A273" s="290" t="s">
        <v>436</v>
      </c>
      <c r="B273" s="291" t="s">
        <v>912</v>
      </c>
      <c r="C273" s="291" t="s">
        <v>437</v>
      </c>
      <c r="D273" s="292">
        <v>5640000</v>
      </c>
      <c r="E273" s="292">
        <v>5640000</v>
      </c>
      <c r="F273" s="292">
        <v>3425750</v>
      </c>
      <c r="G273" s="293">
        <v>60.740248226950357</v>
      </c>
      <c r="H273" s="294">
        <v>60.740248226950357</v>
      </c>
    </row>
    <row r="274" spans="1:8" ht="45.75" customHeight="1" x14ac:dyDescent="0.3">
      <c r="A274" s="290" t="s">
        <v>438</v>
      </c>
      <c r="B274" s="291" t="s">
        <v>912</v>
      </c>
      <c r="C274" s="291" t="s">
        <v>439</v>
      </c>
      <c r="D274" s="292">
        <v>5640000</v>
      </c>
      <c r="E274" s="292">
        <v>5640000</v>
      </c>
      <c r="F274" s="292">
        <v>3425750</v>
      </c>
      <c r="G274" s="293">
        <v>60.740248226950357</v>
      </c>
      <c r="H274" s="294">
        <v>60.740248226950357</v>
      </c>
    </row>
    <row r="275" spans="1:8" ht="135.75" customHeight="1" x14ac:dyDescent="0.3">
      <c r="A275" s="290" t="s">
        <v>1664</v>
      </c>
      <c r="B275" s="291" t="s">
        <v>1665</v>
      </c>
      <c r="C275" s="291"/>
      <c r="D275" s="292">
        <v>0</v>
      </c>
      <c r="E275" s="292">
        <v>17300000</v>
      </c>
      <c r="F275" s="292">
        <v>17300000</v>
      </c>
      <c r="G275" s="293">
        <v>0</v>
      </c>
      <c r="H275" s="294">
        <v>100</v>
      </c>
    </row>
    <row r="276" spans="1:8" ht="23.25" customHeight="1" x14ac:dyDescent="0.3">
      <c r="A276" s="290" t="s">
        <v>436</v>
      </c>
      <c r="B276" s="291" t="s">
        <v>1665</v>
      </c>
      <c r="C276" s="291" t="s">
        <v>437</v>
      </c>
      <c r="D276" s="292">
        <v>0</v>
      </c>
      <c r="E276" s="292">
        <v>17300000</v>
      </c>
      <c r="F276" s="292">
        <v>17300000</v>
      </c>
      <c r="G276" s="293">
        <v>0</v>
      </c>
      <c r="H276" s="294">
        <v>100</v>
      </c>
    </row>
    <row r="277" spans="1:8" ht="45.75" customHeight="1" x14ac:dyDescent="0.3">
      <c r="A277" s="290" t="s">
        <v>438</v>
      </c>
      <c r="B277" s="291" t="s">
        <v>1665</v>
      </c>
      <c r="C277" s="291" t="s">
        <v>439</v>
      </c>
      <c r="D277" s="292">
        <v>0</v>
      </c>
      <c r="E277" s="292">
        <v>17300000</v>
      </c>
      <c r="F277" s="292">
        <v>17300000</v>
      </c>
      <c r="G277" s="293">
        <v>0</v>
      </c>
      <c r="H277" s="294">
        <v>100</v>
      </c>
    </row>
    <row r="278" spans="1:8" ht="23.25" customHeight="1" x14ac:dyDescent="0.3">
      <c r="A278" s="290" t="s">
        <v>1117</v>
      </c>
      <c r="B278" s="291" t="s">
        <v>450</v>
      </c>
      <c r="C278" s="291"/>
      <c r="D278" s="292">
        <v>1000000</v>
      </c>
      <c r="E278" s="292">
        <v>996010</v>
      </c>
      <c r="F278" s="292">
        <v>924419.15</v>
      </c>
      <c r="G278" s="293">
        <v>92.441915000000009</v>
      </c>
      <c r="H278" s="294">
        <v>92.812235820925494</v>
      </c>
    </row>
    <row r="279" spans="1:8" ht="79.5" customHeight="1" x14ac:dyDescent="0.3">
      <c r="A279" s="290" t="s">
        <v>1118</v>
      </c>
      <c r="B279" s="291" t="s">
        <v>451</v>
      </c>
      <c r="C279" s="291"/>
      <c r="D279" s="292">
        <v>1000000</v>
      </c>
      <c r="E279" s="292">
        <v>996010</v>
      </c>
      <c r="F279" s="292">
        <v>924419.15</v>
      </c>
      <c r="G279" s="293">
        <v>92.441915000000009</v>
      </c>
      <c r="H279" s="294">
        <v>92.812235820925494</v>
      </c>
    </row>
    <row r="280" spans="1:8" ht="113.25" customHeight="1" x14ac:dyDescent="0.3">
      <c r="A280" s="290" t="s">
        <v>913</v>
      </c>
      <c r="B280" s="291" t="s">
        <v>914</v>
      </c>
      <c r="C280" s="291"/>
      <c r="D280" s="292">
        <v>1000000</v>
      </c>
      <c r="E280" s="292">
        <v>996010</v>
      </c>
      <c r="F280" s="292">
        <v>924419.15</v>
      </c>
      <c r="G280" s="293">
        <v>92.441915000000009</v>
      </c>
      <c r="H280" s="294">
        <v>92.812235820925494</v>
      </c>
    </row>
    <row r="281" spans="1:8" ht="45.75" customHeight="1" x14ac:dyDescent="0.3">
      <c r="A281" s="290" t="s">
        <v>329</v>
      </c>
      <c r="B281" s="291" t="s">
        <v>914</v>
      </c>
      <c r="C281" s="291" t="s">
        <v>330</v>
      </c>
      <c r="D281" s="292">
        <v>1000000</v>
      </c>
      <c r="E281" s="292">
        <v>0</v>
      </c>
      <c r="F281" s="292">
        <v>0</v>
      </c>
      <c r="G281" s="293">
        <v>0</v>
      </c>
      <c r="H281" s="294">
        <v>0</v>
      </c>
    </row>
    <row r="282" spans="1:8" ht="45.75" customHeight="1" x14ac:dyDescent="0.3">
      <c r="A282" s="290" t="s">
        <v>331</v>
      </c>
      <c r="B282" s="291" t="s">
        <v>914</v>
      </c>
      <c r="C282" s="291" t="s">
        <v>332</v>
      </c>
      <c r="D282" s="292">
        <v>1000000</v>
      </c>
      <c r="E282" s="292">
        <v>0</v>
      </c>
      <c r="F282" s="292">
        <v>0</v>
      </c>
      <c r="G282" s="293">
        <v>0</v>
      </c>
      <c r="H282" s="294">
        <v>0</v>
      </c>
    </row>
    <row r="283" spans="1:8" ht="57" customHeight="1" x14ac:dyDescent="0.3">
      <c r="A283" s="290" t="s">
        <v>361</v>
      </c>
      <c r="B283" s="291" t="s">
        <v>914</v>
      </c>
      <c r="C283" s="291" t="s">
        <v>362</v>
      </c>
      <c r="D283" s="292">
        <v>0</v>
      </c>
      <c r="E283" s="292">
        <v>996010</v>
      </c>
      <c r="F283" s="292">
        <v>924419.15</v>
      </c>
      <c r="G283" s="293">
        <v>0</v>
      </c>
      <c r="H283" s="294">
        <v>92.812235820925494</v>
      </c>
    </row>
    <row r="284" spans="1:8" ht="23.25" customHeight="1" x14ac:dyDescent="0.3">
      <c r="A284" s="290" t="s">
        <v>363</v>
      </c>
      <c r="B284" s="291" t="s">
        <v>914</v>
      </c>
      <c r="C284" s="291" t="s">
        <v>364</v>
      </c>
      <c r="D284" s="292">
        <v>0</v>
      </c>
      <c r="E284" s="292">
        <v>996010</v>
      </c>
      <c r="F284" s="292">
        <v>924419.15</v>
      </c>
      <c r="G284" s="293">
        <v>0</v>
      </c>
      <c r="H284" s="294">
        <v>92.812235820925494</v>
      </c>
    </row>
    <row r="285" spans="1:8" ht="34.5" customHeight="1" x14ac:dyDescent="0.3">
      <c r="A285" s="290" t="s">
        <v>1094</v>
      </c>
      <c r="B285" s="291" t="s">
        <v>1095</v>
      </c>
      <c r="C285" s="291"/>
      <c r="D285" s="292">
        <v>32223000</v>
      </c>
      <c r="E285" s="292">
        <v>32223000</v>
      </c>
      <c r="F285" s="292">
        <v>32160421.289999999</v>
      </c>
      <c r="G285" s="293">
        <v>99.805794898054174</v>
      </c>
      <c r="H285" s="294">
        <v>99.805794898054174</v>
      </c>
    </row>
    <row r="286" spans="1:8" ht="79.5" customHeight="1" x14ac:dyDescent="0.3">
      <c r="A286" s="290" t="s">
        <v>1096</v>
      </c>
      <c r="B286" s="291" t="s">
        <v>1097</v>
      </c>
      <c r="C286" s="291"/>
      <c r="D286" s="292">
        <v>32223000</v>
      </c>
      <c r="E286" s="292">
        <v>32223000</v>
      </c>
      <c r="F286" s="292">
        <v>32160421.289999999</v>
      </c>
      <c r="G286" s="293">
        <v>99.805794898054174</v>
      </c>
      <c r="H286" s="294">
        <v>99.805794898054174</v>
      </c>
    </row>
    <row r="287" spans="1:8" ht="34.5" customHeight="1" x14ac:dyDescent="0.3">
      <c r="A287" s="290" t="s">
        <v>453</v>
      </c>
      <c r="B287" s="291" t="s">
        <v>874</v>
      </c>
      <c r="C287" s="291"/>
      <c r="D287" s="292">
        <v>32223000</v>
      </c>
      <c r="E287" s="292">
        <v>32223000</v>
      </c>
      <c r="F287" s="292">
        <v>32160421.289999999</v>
      </c>
      <c r="G287" s="293">
        <v>99.805794898054174</v>
      </c>
      <c r="H287" s="294">
        <v>99.805794898054174</v>
      </c>
    </row>
    <row r="288" spans="1:8" ht="23.25" customHeight="1" x14ac:dyDescent="0.3">
      <c r="A288" s="290" t="s">
        <v>436</v>
      </c>
      <c r="B288" s="291" t="s">
        <v>874</v>
      </c>
      <c r="C288" s="291" t="s">
        <v>437</v>
      </c>
      <c r="D288" s="292">
        <v>10118000</v>
      </c>
      <c r="E288" s="292">
        <v>6070800</v>
      </c>
      <c r="F288" s="292">
        <v>6010092</v>
      </c>
      <c r="G288" s="293">
        <v>59.4</v>
      </c>
      <c r="H288" s="294">
        <v>99</v>
      </c>
    </row>
    <row r="289" spans="1:8" ht="45.75" customHeight="1" x14ac:dyDescent="0.3">
      <c r="A289" s="290" t="s">
        <v>438</v>
      </c>
      <c r="B289" s="291" t="s">
        <v>874</v>
      </c>
      <c r="C289" s="291" t="s">
        <v>439</v>
      </c>
      <c r="D289" s="292">
        <v>10118000</v>
      </c>
      <c r="E289" s="292">
        <v>6070800</v>
      </c>
      <c r="F289" s="292">
        <v>6010092</v>
      </c>
      <c r="G289" s="293">
        <v>59.4</v>
      </c>
      <c r="H289" s="294">
        <v>99</v>
      </c>
    </row>
    <row r="290" spans="1:8" ht="57" customHeight="1" x14ac:dyDescent="0.3">
      <c r="A290" s="290" t="s">
        <v>361</v>
      </c>
      <c r="B290" s="291" t="s">
        <v>874</v>
      </c>
      <c r="C290" s="291" t="s">
        <v>362</v>
      </c>
      <c r="D290" s="292">
        <v>22105000</v>
      </c>
      <c r="E290" s="292">
        <v>26152200</v>
      </c>
      <c r="F290" s="292">
        <v>26150329.289999999</v>
      </c>
      <c r="G290" s="293">
        <v>118.30051703234561</v>
      </c>
      <c r="H290" s="294">
        <v>99.992846835065492</v>
      </c>
    </row>
    <row r="291" spans="1:8" ht="23.25" customHeight="1" x14ac:dyDescent="0.3">
      <c r="A291" s="290" t="s">
        <v>363</v>
      </c>
      <c r="B291" s="291" t="s">
        <v>874</v>
      </c>
      <c r="C291" s="291" t="s">
        <v>364</v>
      </c>
      <c r="D291" s="292">
        <v>22105000</v>
      </c>
      <c r="E291" s="292">
        <v>10028176.16</v>
      </c>
      <c r="F291" s="292">
        <v>10026305.449999999</v>
      </c>
      <c r="G291" s="293">
        <v>45.357636055191129</v>
      </c>
      <c r="H291" s="294">
        <v>99.981345461326626</v>
      </c>
    </row>
    <row r="292" spans="1:8" ht="23.25" customHeight="1" x14ac:dyDescent="0.3">
      <c r="A292" s="290" t="s">
        <v>427</v>
      </c>
      <c r="B292" s="291" t="s">
        <v>874</v>
      </c>
      <c r="C292" s="291" t="s">
        <v>428</v>
      </c>
      <c r="D292" s="292">
        <v>0</v>
      </c>
      <c r="E292" s="292">
        <v>16124023.84</v>
      </c>
      <c r="F292" s="292">
        <v>16124023.84</v>
      </c>
      <c r="G292" s="293">
        <v>0</v>
      </c>
      <c r="H292" s="294">
        <v>100</v>
      </c>
    </row>
    <row r="293" spans="1:8" ht="23.25" customHeight="1" x14ac:dyDescent="0.3">
      <c r="A293" s="290" t="s">
        <v>446</v>
      </c>
      <c r="B293" s="291" t="s">
        <v>1535</v>
      </c>
      <c r="C293" s="291"/>
      <c r="D293" s="292">
        <v>9090000</v>
      </c>
      <c r="E293" s="292">
        <v>9090000</v>
      </c>
      <c r="F293" s="292">
        <v>8884059.4900000002</v>
      </c>
      <c r="G293" s="293">
        <v>97.734427832783282</v>
      </c>
      <c r="H293" s="294">
        <v>97.734427832783282</v>
      </c>
    </row>
    <row r="294" spans="1:8" ht="57" customHeight="1" x14ac:dyDescent="0.3">
      <c r="A294" s="290" t="s">
        <v>1536</v>
      </c>
      <c r="B294" s="291" t="s">
        <v>1537</v>
      </c>
      <c r="C294" s="291"/>
      <c r="D294" s="292">
        <v>9090000</v>
      </c>
      <c r="E294" s="292">
        <v>9090000</v>
      </c>
      <c r="F294" s="292">
        <v>8884059.4900000002</v>
      </c>
      <c r="G294" s="293">
        <v>97.734427832783282</v>
      </c>
      <c r="H294" s="294">
        <v>97.734427832783282</v>
      </c>
    </row>
    <row r="295" spans="1:8" ht="102" customHeight="1" x14ac:dyDescent="0.3">
      <c r="A295" s="290" t="s">
        <v>710</v>
      </c>
      <c r="B295" s="291" t="s">
        <v>1538</v>
      </c>
      <c r="C295" s="291"/>
      <c r="D295" s="292">
        <v>9090000</v>
      </c>
      <c r="E295" s="292">
        <v>9090000</v>
      </c>
      <c r="F295" s="292">
        <v>8884059.4900000002</v>
      </c>
      <c r="G295" s="293">
        <v>97.734427832783282</v>
      </c>
      <c r="H295" s="294">
        <v>97.734427832783282</v>
      </c>
    </row>
    <row r="296" spans="1:8" ht="113.25" customHeight="1" x14ac:dyDescent="0.3">
      <c r="A296" s="290" t="s">
        <v>326</v>
      </c>
      <c r="B296" s="291" t="s">
        <v>1538</v>
      </c>
      <c r="C296" s="291" t="s">
        <v>249</v>
      </c>
      <c r="D296" s="292">
        <v>8965600</v>
      </c>
      <c r="E296" s="292">
        <v>7912000</v>
      </c>
      <c r="F296" s="292">
        <v>7880998.21</v>
      </c>
      <c r="G296" s="293">
        <v>87.902630164183108</v>
      </c>
      <c r="H296" s="294">
        <v>99.608167467138514</v>
      </c>
    </row>
    <row r="297" spans="1:8" ht="34.5" customHeight="1" x14ac:dyDescent="0.3">
      <c r="A297" s="290" t="s">
        <v>327</v>
      </c>
      <c r="B297" s="291" t="s">
        <v>1538</v>
      </c>
      <c r="C297" s="291" t="s">
        <v>257</v>
      </c>
      <c r="D297" s="292">
        <v>8965600</v>
      </c>
      <c r="E297" s="292">
        <v>7912000</v>
      </c>
      <c r="F297" s="292">
        <v>7880998.21</v>
      </c>
      <c r="G297" s="293">
        <v>87.902630164183108</v>
      </c>
      <c r="H297" s="294">
        <v>99.608167467138514</v>
      </c>
    </row>
    <row r="298" spans="1:8" ht="45.75" customHeight="1" x14ac:dyDescent="0.3">
      <c r="A298" s="290" t="s">
        <v>329</v>
      </c>
      <c r="B298" s="291" t="s">
        <v>1538</v>
      </c>
      <c r="C298" s="291" t="s">
        <v>330</v>
      </c>
      <c r="D298" s="292">
        <v>124400</v>
      </c>
      <c r="E298" s="292">
        <v>1178000</v>
      </c>
      <c r="F298" s="292">
        <v>1003061.28</v>
      </c>
      <c r="G298" s="293">
        <v>806.31935691318336</v>
      </c>
      <c r="H298" s="294">
        <v>85.149514431239396</v>
      </c>
    </row>
    <row r="299" spans="1:8" ht="45.75" customHeight="1" x14ac:dyDescent="0.3">
      <c r="A299" s="290" t="s">
        <v>331</v>
      </c>
      <c r="B299" s="291" t="s">
        <v>1538</v>
      </c>
      <c r="C299" s="291" t="s">
        <v>332</v>
      </c>
      <c r="D299" s="292">
        <v>124400</v>
      </c>
      <c r="E299" s="292">
        <v>1178000</v>
      </c>
      <c r="F299" s="292">
        <v>1003061.28</v>
      </c>
      <c r="G299" s="293">
        <v>806.31935691318336</v>
      </c>
      <c r="H299" s="294">
        <v>85.149514431239396</v>
      </c>
    </row>
    <row r="300" spans="1:8" ht="23.25" customHeight="1" x14ac:dyDescent="0.3">
      <c r="A300" s="290" t="s">
        <v>1126</v>
      </c>
      <c r="B300" s="291" t="s">
        <v>386</v>
      </c>
      <c r="C300" s="291"/>
      <c r="D300" s="292">
        <v>262300800</v>
      </c>
      <c r="E300" s="292">
        <v>284382800</v>
      </c>
      <c r="F300" s="292">
        <v>276804438.82999998</v>
      </c>
      <c r="G300" s="293">
        <v>105.52939176319707</v>
      </c>
      <c r="H300" s="294">
        <v>97.335154879268359</v>
      </c>
    </row>
    <row r="301" spans="1:8" ht="34.5" customHeight="1" x14ac:dyDescent="0.3">
      <c r="A301" s="290" t="s">
        <v>1127</v>
      </c>
      <c r="B301" s="291" t="s">
        <v>387</v>
      </c>
      <c r="C301" s="291"/>
      <c r="D301" s="292">
        <v>191458400</v>
      </c>
      <c r="E301" s="292">
        <v>209733100</v>
      </c>
      <c r="F301" s="292">
        <v>202868619.94999999</v>
      </c>
      <c r="G301" s="293">
        <v>105.959634024937</v>
      </c>
      <c r="H301" s="294">
        <v>96.727040200140081</v>
      </c>
    </row>
    <row r="302" spans="1:8" ht="68.25" customHeight="1" x14ac:dyDescent="0.3">
      <c r="A302" s="290" t="s">
        <v>1128</v>
      </c>
      <c r="B302" s="291" t="s">
        <v>1129</v>
      </c>
      <c r="C302" s="291"/>
      <c r="D302" s="292">
        <v>191458400</v>
      </c>
      <c r="E302" s="292">
        <v>209733100</v>
      </c>
      <c r="F302" s="292">
        <v>202868619.94999999</v>
      </c>
      <c r="G302" s="293">
        <v>105.959634024937</v>
      </c>
      <c r="H302" s="294">
        <v>96.727040200140081</v>
      </c>
    </row>
    <row r="303" spans="1:8" ht="68.25" customHeight="1" x14ac:dyDescent="0.3">
      <c r="A303" s="290" t="s">
        <v>1455</v>
      </c>
      <c r="B303" s="291" t="s">
        <v>920</v>
      </c>
      <c r="C303" s="291"/>
      <c r="D303" s="292">
        <v>0</v>
      </c>
      <c r="E303" s="292">
        <v>2126000</v>
      </c>
      <c r="F303" s="292">
        <v>1901346.45</v>
      </c>
      <c r="G303" s="293">
        <v>0</v>
      </c>
      <c r="H303" s="294">
        <v>89.433040921919087</v>
      </c>
    </row>
    <row r="304" spans="1:8" ht="57" customHeight="1" x14ac:dyDescent="0.3">
      <c r="A304" s="290" t="s">
        <v>361</v>
      </c>
      <c r="B304" s="291" t="s">
        <v>920</v>
      </c>
      <c r="C304" s="291" t="s">
        <v>362</v>
      </c>
      <c r="D304" s="292">
        <v>0</v>
      </c>
      <c r="E304" s="292">
        <v>2126000</v>
      </c>
      <c r="F304" s="292">
        <v>1901346.45</v>
      </c>
      <c r="G304" s="293">
        <v>0</v>
      </c>
      <c r="H304" s="294">
        <v>89.433040921919087</v>
      </c>
    </row>
    <row r="305" spans="1:8" ht="23.25" customHeight="1" x14ac:dyDescent="0.3">
      <c r="A305" s="290" t="s">
        <v>363</v>
      </c>
      <c r="B305" s="291" t="s">
        <v>920</v>
      </c>
      <c r="C305" s="291" t="s">
        <v>364</v>
      </c>
      <c r="D305" s="292">
        <v>0</v>
      </c>
      <c r="E305" s="292">
        <v>2126000</v>
      </c>
      <c r="F305" s="292">
        <v>1901346.45</v>
      </c>
      <c r="G305" s="293">
        <v>0</v>
      </c>
      <c r="H305" s="294">
        <v>89.433040921919087</v>
      </c>
    </row>
    <row r="306" spans="1:8" ht="45.75" customHeight="1" x14ac:dyDescent="0.3">
      <c r="A306" s="290" t="s">
        <v>921</v>
      </c>
      <c r="B306" s="291" t="s">
        <v>922</v>
      </c>
      <c r="C306" s="291"/>
      <c r="D306" s="292">
        <v>3000000</v>
      </c>
      <c r="E306" s="292">
        <v>2968000</v>
      </c>
      <c r="F306" s="292">
        <v>2837476.81</v>
      </c>
      <c r="G306" s="293">
        <v>94.582560333333333</v>
      </c>
      <c r="H306" s="294">
        <v>95.602318396226423</v>
      </c>
    </row>
    <row r="307" spans="1:8" ht="57" customHeight="1" x14ac:dyDescent="0.3">
      <c r="A307" s="290" t="s">
        <v>361</v>
      </c>
      <c r="B307" s="291" t="s">
        <v>922</v>
      </c>
      <c r="C307" s="291" t="s">
        <v>362</v>
      </c>
      <c r="D307" s="292">
        <v>3000000</v>
      </c>
      <c r="E307" s="292">
        <v>2968000</v>
      </c>
      <c r="F307" s="292">
        <v>2837476.81</v>
      </c>
      <c r="G307" s="293">
        <v>94.582560333333333</v>
      </c>
      <c r="H307" s="294">
        <v>95.602318396226423</v>
      </c>
    </row>
    <row r="308" spans="1:8" ht="23.25" customHeight="1" x14ac:dyDescent="0.3">
      <c r="A308" s="290" t="s">
        <v>363</v>
      </c>
      <c r="B308" s="291" t="s">
        <v>922</v>
      </c>
      <c r="C308" s="291" t="s">
        <v>364</v>
      </c>
      <c r="D308" s="292">
        <v>3000000</v>
      </c>
      <c r="E308" s="292">
        <v>2968000</v>
      </c>
      <c r="F308" s="292">
        <v>2837476.81</v>
      </c>
      <c r="G308" s="293">
        <v>94.582560333333333</v>
      </c>
      <c r="H308" s="294">
        <v>95.602318396226423</v>
      </c>
    </row>
    <row r="309" spans="1:8" ht="102" customHeight="1" x14ac:dyDescent="0.3">
      <c r="A309" s="290" t="s">
        <v>1456</v>
      </c>
      <c r="B309" s="291" t="s">
        <v>1457</v>
      </c>
      <c r="C309" s="291"/>
      <c r="D309" s="292">
        <v>20000000</v>
      </c>
      <c r="E309" s="292">
        <v>35000000</v>
      </c>
      <c r="F309" s="292">
        <v>34999588.229999997</v>
      </c>
      <c r="G309" s="293">
        <v>174.99794114999997</v>
      </c>
      <c r="H309" s="294">
        <v>99.998823514285704</v>
      </c>
    </row>
    <row r="310" spans="1:8" ht="57" customHeight="1" x14ac:dyDescent="0.3">
      <c r="A310" s="290" t="s">
        <v>361</v>
      </c>
      <c r="B310" s="291" t="s">
        <v>1457</v>
      </c>
      <c r="C310" s="291" t="s">
        <v>362</v>
      </c>
      <c r="D310" s="292">
        <v>20000000</v>
      </c>
      <c r="E310" s="292">
        <v>35000000</v>
      </c>
      <c r="F310" s="292">
        <v>34999588.229999997</v>
      </c>
      <c r="G310" s="293">
        <v>174.99794114999997</v>
      </c>
      <c r="H310" s="294">
        <v>99.998823514285704</v>
      </c>
    </row>
    <row r="311" spans="1:8" ht="102" customHeight="1" x14ac:dyDescent="0.3">
      <c r="A311" s="290" t="s">
        <v>429</v>
      </c>
      <c r="B311" s="291" t="s">
        <v>1457</v>
      </c>
      <c r="C311" s="291" t="s">
        <v>430</v>
      </c>
      <c r="D311" s="292">
        <v>20000000</v>
      </c>
      <c r="E311" s="292">
        <v>35000000</v>
      </c>
      <c r="F311" s="292">
        <v>34999588.229999997</v>
      </c>
      <c r="G311" s="293">
        <v>174.99794114999997</v>
      </c>
      <c r="H311" s="294">
        <v>99.998823514285704</v>
      </c>
    </row>
    <row r="312" spans="1:8" ht="68.25" customHeight="1" x14ac:dyDescent="0.3">
      <c r="A312" s="290" t="s">
        <v>923</v>
      </c>
      <c r="B312" s="291" t="s">
        <v>924</v>
      </c>
      <c r="C312" s="291"/>
      <c r="D312" s="292">
        <v>168458400</v>
      </c>
      <c r="E312" s="292">
        <v>169639100</v>
      </c>
      <c r="F312" s="292">
        <v>163130208.46000001</v>
      </c>
      <c r="G312" s="293">
        <v>96.837087648938862</v>
      </c>
      <c r="H312" s="294">
        <v>96.163094746435235</v>
      </c>
    </row>
    <row r="313" spans="1:8" ht="57" customHeight="1" x14ac:dyDescent="0.3">
      <c r="A313" s="290" t="s">
        <v>361</v>
      </c>
      <c r="B313" s="291" t="s">
        <v>924</v>
      </c>
      <c r="C313" s="291" t="s">
        <v>362</v>
      </c>
      <c r="D313" s="292">
        <v>168458400</v>
      </c>
      <c r="E313" s="292">
        <v>169639100</v>
      </c>
      <c r="F313" s="292">
        <v>163130208.46000001</v>
      </c>
      <c r="G313" s="293">
        <v>96.837087648938862</v>
      </c>
      <c r="H313" s="294">
        <v>96.163094746435235</v>
      </c>
    </row>
    <row r="314" spans="1:8" ht="23.25" customHeight="1" x14ac:dyDescent="0.3">
      <c r="A314" s="290" t="s">
        <v>363</v>
      </c>
      <c r="B314" s="291" t="s">
        <v>924</v>
      </c>
      <c r="C314" s="291" t="s">
        <v>364</v>
      </c>
      <c r="D314" s="292">
        <v>62087800</v>
      </c>
      <c r="E314" s="292">
        <v>62337300</v>
      </c>
      <c r="F314" s="292">
        <v>55828408.460000001</v>
      </c>
      <c r="G314" s="293">
        <v>89.918483921156806</v>
      </c>
      <c r="H314" s="294">
        <v>89.558592463902031</v>
      </c>
    </row>
    <row r="315" spans="1:8" ht="23.25" customHeight="1" x14ac:dyDescent="0.3">
      <c r="A315" s="290" t="s">
        <v>427</v>
      </c>
      <c r="B315" s="291" t="s">
        <v>924</v>
      </c>
      <c r="C315" s="291" t="s">
        <v>428</v>
      </c>
      <c r="D315" s="292">
        <v>106370600</v>
      </c>
      <c r="E315" s="292">
        <v>107301800</v>
      </c>
      <c r="F315" s="292">
        <v>107301800</v>
      </c>
      <c r="G315" s="293">
        <v>100.8754298650191</v>
      </c>
      <c r="H315" s="294">
        <v>100</v>
      </c>
    </row>
    <row r="316" spans="1:8" ht="23.25" customHeight="1" x14ac:dyDescent="0.3">
      <c r="A316" s="290" t="s">
        <v>1130</v>
      </c>
      <c r="B316" s="291" t="s">
        <v>418</v>
      </c>
      <c r="C316" s="291"/>
      <c r="D316" s="292">
        <v>70842400</v>
      </c>
      <c r="E316" s="292">
        <v>74649700</v>
      </c>
      <c r="F316" s="292">
        <v>73935818.879999995</v>
      </c>
      <c r="G316" s="293">
        <v>104.36662066784864</v>
      </c>
      <c r="H316" s="294">
        <v>99.043691910349267</v>
      </c>
    </row>
    <row r="317" spans="1:8" ht="34.5" customHeight="1" x14ac:dyDescent="0.3">
      <c r="A317" s="290" t="s">
        <v>1458</v>
      </c>
      <c r="B317" s="291" t="s">
        <v>419</v>
      </c>
      <c r="C317" s="291"/>
      <c r="D317" s="292">
        <v>70842400</v>
      </c>
      <c r="E317" s="292">
        <v>74649700</v>
      </c>
      <c r="F317" s="292">
        <v>73935818.879999995</v>
      </c>
      <c r="G317" s="293">
        <v>104.36662066784864</v>
      </c>
      <c r="H317" s="294">
        <v>99.043691910349267</v>
      </c>
    </row>
    <row r="318" spans="1:8" ht="68.25" customHeight="1" x14ac:dyDescent="0.3">
      <c r="A318" s="290" t="s">
        <v>925</v>
      </c>
      <c r="B318" s="291" t="s">
        <v>926</v>
      </c>
      <c r="C318" s="291"/>
      <c r="D318" s="292">
        <v>70842400</v>
      </c>
      <c r="E318" s="292">
        <v>74649700</v>
      </c>
      <c r="F318" s="292">
        <v>73935818.879999995</v>
      </c>
      <c r="G318" s="293">
        <v>104.36662066784864</v>
      </c>
      <c r="H318" s="294">
        <v>99.043691910349267</v>
      </c>
    </row>
    <row r="319" spans="1:8" ht="57" customHeight="1" x14ac:dyDescent="0.3">
      <c r="A319" s="290" t="s">
        <v>361</v>
      </c>
      <c r="B319" s="291" t="s">
        <v>926</v>
      </c>
      <c r="C319" s="291" t="s">
        <v>362</v>
      </c>
      <c r="D319" s="292">
        <v>70842400</v>
      </c>
      <c r="E319" s="292">
        <v>74649700</v>
      </c>
      <c r="F319" s="292">
        <v>73935818.879999995</v>
      </c>
      <c r="G319" s="293">
        <v>104.36662066784864</v>
      </c>
      <c r="H319" s="294">
        <v>99.043691910349267</v>
      </c>
    </row>
    <row r="320" spans="1:8" ht="23.25" customHeight="1" x14ac:dyDescent="0.3">
      <c r="A320" s="290" t="s">
        <v>363</v>
      </c>
      <c r="B320" s="291" t="s">
        <v>926</v>
      </c>
      <c r="C320" s="291" t="s">
        <v>364</v>
      </c>
      <c r="D320" s="292">
        <v>70842400</v>
      </c>
      <c r="E320" s="292">
        <v>74649700</v>
      </c>
      <c r="F320" s="292">
        <v>73935818.879999995</v>
      </c>
      <c r="G320" s="293">
        <v>104.36662066784864</v>
      </c>
      <c r="H320" s="294">
        <v>99.043691910349267</v>
      </c>
    </row>
    <row r="321" spans="1:8" ht="34.5" customHeight="1" x14ac:dyDescent="0.3">
      <c r="A321" s="290" t="s">
        <v>1016</v>
      </c>
      <c r="B321" s="291" t="s">
        <v>420</v>
      </c>
      <c r="C321" s="291"/>
      <c r="D321" s="292">
        <v>17514720</v>
      </c>
      <c r="E321" s="292">
        <v>14301646.699999999</v>
      </c>
      <c r="F321" s="292">
        <v>13700879.41</v>
      </c>
      <c r="G321" s="293">
        <v>78.224941135227965</v>
      </c>
      <c r="H321" s="294">
        <v>95.79931386502507</v>
      </c>
    </row>
    <row r="322" spans="1:8" ht="45.75" customHeight="1" x14ac:dyDescent="0.3">
      <c r="A322" s="290" t="s">
        <v>1065</v>
      </c>
      <c r="B322" s="291" t="s">
        <v>421</v>
      </c>
      <c r="C322" s="291"/>
      <c r="D322" s="292">
        <v>4000000</v>
      </c>
      <c r="E322" s="292">
        <v>3325000</v>
      </c>
      <c r="F322" s="292">
        <v>3324294.96</v>
      </c>
      <c r="G322" s="293">
        <v>83.107374000000007</v>
      </c>
      <c r="H322" s="294">
        <v>99.978795789473679</v>
      </c>
    </row>
    <row r="323" spans="1:8" ht="57" customHeight="1" x14ac:dyDescent="0.3">
      <c r="A323" s="290" t="s">
        <v>1580</v>
      </c>
      <c r="B323" s="291" t="s">
        <v>422</v>
      </c>
      <c r="C323" s="291"/>
      <c r="D323" s="292">
        <v>4000000</v>
      </c>
      <c r="E323" s="292">
        <v>3325000</v>
      </c>
      <c r="F323" s="292">
        <v>3324294.96</v>
      </c>
      <c r="G323" s="293">
        <v>83.107374000000007</v>
      </c>
      <c r="H323" s="294">
        <v>99.978795789473679</v>
      </c>
    </row>
    <row r="324" spans="1:8" ht="34.5" customHeight="1" x14ac:dyDescent="0.3">
      <c r="A324" s="290" t="s">
        <v>1404</v>
      </c>
      <c r="B324" s="291" t="s">
        <v>1405</v>
      </c>
      <c r="C324" s="291"/>
      <c r="D324" s="292">
        <v>4000000</v>
      </c>
      <c r="E324" s="292">
        <v>3325000</v>
      </c>
      <c r="F324" s="292">
        <v>3324294.96</v>
      </c>
      <c r="G324" s="293">
        <v>83.107374000000007</v>
      </c>
      <c r="H324" s="294">
        <v>99.978795789473679</v>
      </c>
    </row>
    <row r="325" spans="1:8" ht="45.75" customHeight="1" x14ac:dyDescent="0.3">
      <c r="A325" s="290" t="s">
        <v>329</v>
      </c>
      <c r="B325" s="291" t="s">
        <v>1405</v>
      </c>
      <c r="C325" s="291" t="s">
        <v>330</v>
      </c>
      <c r="D325" s="292">
        <v>4000000</v>
      </c>
      <c r="E325" s="292">
        <v>3325000</v>
      </c>
      <c r="F325" s="292">
        <v>3324294.96</v>
      </c>
      <c r="G325" s="293">
        <v>83.107374000000007</v>
      </c>
      <c r="H325" s="294">
        <v>99.978795789473679</v>
      </c>
    </row>
    <row r="326" spans="1:8" ht="45.75" customHeight="1" x14ac:dyDescent="0.3">
      <c r="A326" s="290" t="s">
        <v>331</v>
      </c>
      <c r="B326" s="291" t="s">
        <v>1405</v>
      </c>
      <c r="C326" s="291" t="s">
        <v>332</v>
      </c>
      <c r="D326" s="292">
        <v>4000000</v>
      </c>
      <c r="E326" s="292">
        <v>3325000</v>
      </c>
      <c r="F326" s="292">
        <v>3324294.96</v>
      </c>
      <c r="G326" s="293">
        <v>83.107374000000007</v>
      </c>
      <c r="H326" s="294">
        <v>99.978795789473679</v>
      </c>
    </row>
    <row r="327" spans="1:8" ht="34.5" customHeight="1" x14ac:dyDescent="0.3">
      <c r="A327" s="290" t="s">
        <v>1136</v>
      </c>
      <c r="B327" s="291" t="s">
        <v>423</v>
      </c>
      <c r="C327" s="291"/>
      <c r="D327" s="292">
        <v>7809720</v>
      </c>
      <c r="E327" s="292">
        <v>3109720</v>
      </c>
      <c r="F327" s="292">
        <v>3042713</v>
      </c>
      <c r="G327" s="293">
        <v>38.960590136394138</v>
      </c>
      <c r="H327" s="294">
        <v>97.845240085924132</v>
      </c>
    </row>
    <row r="328" spans="1:8" ht="57" customHeight="1" x14ac:dyDescent="0.3">
      <c r="A328" s="290" t="s">
        <v>1137</v>
      </c>
      <c r="B328" s="291" t="s">
        <v>1135</v>
      </c>
      <c r="C328" s="291"/>
      <c r="D328" s="292">
        <v>4700000</v>
      </c>
      <c r="E328" s="292">
        <v>0</v>
      </c>
      <c r="F328" s="292">
        <v>0</v>
      </c>
      <c r="G328" s="293">
        <v>0</v>
      </c>
      <c r="H328" s="294">
        <v>0</v>
      </c>
    </row>
    <row r="329" spans="1:8" ht="68.25" customHeight="1" x14ac:dyDescent="0.3">
      <c r="A329" s="290" t="s">
        <v>1453</v>
      </c>
      <c r="B329" s="291" t="s">
        <v>1454</v>
      </c>
      <c r="C329" s="291"/>
      <c r="D329" s="292">
        <v>4700000</v>
      </c>
      <c r="E329" s="292">
        <v>0</v>
      </c>
      <c r="F329" s="292">
        <v>0</v>
      </c>
      <c r="G329" s="293">
        <v>0</v>
      </c>
      <c r="H329" s="294">
        <v>0</v>
      </c>
    </row>
    <row r="330" spans="1:8" ht="23.25" customHeight="1" x14ac:dyDescent="0.3">
      <c r="A330" s="290" t="s">
        <v>436</v>
      </c>
      <c r="B330" s="291" t="s">
        <v>1454</v>
      </c>
      <c r="C330" s="291" t="s">
        <v>437</v>
      </c>
      <c r="D330" s="292">
        <v>4700000</v>
      </c>
      <c r="E330" s="292">
        <v>0</v>
      </c>
      <c r="F330" s="292">
        <v>0</v>
      </c>
      <c r="G330" s="293">
        <v>0</v>
      </c>
      <c r="H330" s="294">
        <v>0</v>
      </c>
    </row>
    <row r="331" spans="1:8" ht="45.75" customHeight="1" x14ac:dyDescent="0.3">
      <c r="A331" s="290" t="s">
        <v>438</v>
      </c>
      <c r="B331" s="291" t="s">
        <v>1454</v>
      </c>
      <c r="C331" s="291" t="s">
        <v>439</v>
      </c>
      <c r="D331" s="292">
        <v>4700000</v>
      </c>
      <c r="E331" s="292">
        <v>0</v>
      </c>
      <c r="F331" s="292">
        <v>0</v>
      </c>
      <c r="G331" s="293">
        <v>0</v>
      </c>
      <c r="H331" s="294">
        <v>0</v>
      </c>
    </row>
    <row r="332" spans="1:8" ht="45.75" customHeight="1" x14ac:dyDescent="0.3">
      <c r="A332" s="290" t="s">
        <v>1386</v>
      </c>
      <c r="B332" s="291" t="s">
        <v>1387</v>
      </c>
      <c r="C332" s="291"/>
      <c r="D332" s="292">
        <v>3109720</v>
      </c>
      <c r="E332" s="292">
        <v>3109720</v>
      </c>
      <c r="F332" s="292">
        <v>3042713</v>
      </c>
      <c r="G332" s="293">
        <v>97.845240085924132</v>
      </c>
      <c r="H332" s="294">
        <v>97.845240085924132</v>
      </c>
    </row>
    <row r="333" spans="1:8" ht="113.25" customHeight="1" x14ac:dyDescent="0.3">
      <c r="A333" s="290" t="s">
        <v>389</v>
      </c>
      <c r="B333" s="291" t="s">
        <v>1388</v>
      </c>
      <c r="C333" s="291"/>
      <c r="D333" s="292">
        <v>3109720</v>
      </c>
      <c r="E333" s="292">
        <v>3109720</v>
      </c>
      <c r="F333" s="292">
        <v>3042713</v>
      </c>
      <c r="G333" s="293">
        <v>97.845240085924132</v>
      </c>
      <c r="H333" s="294">
        <v>97.845240085924132</v>
      </c>
    </row>
    <row r="334" spans="1:8" ht="45.75" customHeight="1" x14ac:dyDescent="0.3">
      <c r="A334" s="290" t="s">
        <v>329</v>
      </c>
      <c r="B334" s="291" t="s">
        <v>1388</v>
      </c>
      <c r="C334" s="291" t="s">
        <v>330</v>
      </c>
      <c r="D334" s="292">
        <v>3109720</v>
      </c>
      <c r="E334" s="292">
        <v>3109720</v>
      </c>
      <c r="F334" s="292">
        <v>3042713</v>
      </c>
      <c r="G334" s="293">
        <v>97.845240085924132</v>
      </c>
      <c r="H334" s="294">
        <v>97.845240085924132</v>
      </c>
    </row>
    <row r="335" spans="1:8" ht="45.75" customHeight="1" x14ac:dyDescent="0.3">
      <c r="A335" s="290" t="s">
        <v>331</v>
      </c>
      <c r="B335" s="291" t="s">
        <v>1388</v>
      </c>
      <c r="C335" s="291" t="s">
        <v>332</v>
      </c>
      <c r="D335" s="292">
        <v>3109720</v>
      </c>
      <c r="E335" s="292">
        <v>3109720</v>
      </c>
      <c r="F335" s="292">
        <v>3042713</v>
      </c>
      <c r="G335" s="293">
        <v>97.845240085924132</v>
      </c>
      <c r="H335" s="294">
        <v>97.845240085924132</v>
      </c>
    </row>
    <row r="336" spans="1:8" ht="68.25" customHeight="1" x14ac:dyDescent="0.3">
      <c r="A336" s="290" t="s">
        <v>1561</v>
      </c>
      <c r="B336" s="291" t="s">
        <v>1017</v>
      </c>
      <c r="C336" s="291"/>
      <c r="D336" s="292">
        <v>5705000</v>
      </c>
      <c r="E336" s="292">
        <v>7866926.7000000002</v>
      </c>
      <c r="F336" s="292">
        <v>7333871.4500000002</v>
      </c>
      <c r="G336" s="293">
        <v>128.5516468010517</v>
      </c>
      <c r="H336" s="294">
        <v>93.224097918695492</v>
      </c>
    </row>
    <row r="337" spans="1:8" ht="102" customHeight="1" x14ac:dyDescent="0.3">
      <c r="A337" s="290" t="s">
        <v>1018</v>
      </c>
      <c r="B337" s="291" t="s">
        <v>1019</v>
      </c>
      <c r="C337" s="291"/>
      <c r="D337" s="292">
        <v>5705000</v>
      </c>
      <c r="E337" s="292">
        <v>7866926.7000000002</v>
      </c>
      <c r="F337" s="292">
        <v>7333871.4500000002</v>
      </c>
      <c r="G337" s="293">
        <v>128.5516468010517</v>
      </c>
      <c r="H337" s="294">
        <v>93.224097918695492</v>
      </c>
    </row>
    <row r="338" spans="1:8" ht="79.5" customHeight="1" x14ac:dyDescent="0.3">
      <c r="A338" s="290" t="s">
        <v>1562</v>
      </c>
      <c r="B338" s="291" t="s">
        <v>802</v>
      </c>
      <c r="C338" s="291"/>
      <c r="D338" s="292">
        <v>5705000</v>
      </c>
      <c r="E338" s="292">
        <v>6653126.7000000002</v>
      </c>
      <c r="F338" s="292">
        <v>6120071.4500000002</v>
      </c>
      <c r="G338" s="293">
        <v>107.2755731814198</v>
      </c>
      <c r="H338" s="294">
        <v>91.987898712345284</v>
      </c>
    </row>
    <row r="339" spans="1:8" ht="45.75" customHeight="1" x14ac:dyDescent="0.3">
      <c r="A339" s="290" t="s">
        <v>329</v>
      </c>
      <c r="B339" s="291" t="s">
        <v>802</v>
      </c>
      <c r="C339" s="291" t="s">
        <v>330</v>
      </c>
      <c r="D339" s="292">
        <v>5705000</v>
      </c>
      <c r="E339" s="292">
        <v>1948126.7</v>
      </c>
      <c r="F339" s="292">
        <v>1948020.16</v>
      </c>
      <c r="G339" s="293">
        <v>34.145839789658197</v>
      </c>
      <c r="H339" s="294">
        <v>99.994531156520765</v>
      </c>
    </row>
    <row r="340" spans="1:8" ht="45.75" customHeight="1" x14ac:dyDescent="0.3">
      <c r="A340" s="290" t="s">
        <v>331</v>
      </c>
      <c r="B340" s="291" t="s">
        <v>802</v>
      </c>
      <c r="C340" s="291" t="s">
        <v>332</v>
      </c>
      <c r="D340" s="292">
        <v>5705000</v>
      </c>
      <c r="E340" s="292">
        <v>1948126.7</v>
      </c>
      <c r="F340" s="292">
        <v>1948020.16</v>
      </c>
      <c r="G340" s="293">
        <v>34.145839789658197</v>
      </c>
      <c r="H340" s="294">
        <v>99.994531156520765</v>
      </c>
    </row>
    <row r="341" spans="1:8" ht="57" customHeight="1" x14ac:dyDescent="0.3">
      <c r="A341" s="290" t="s">
        <v>361</v>
      </c>
      <c r="B341" s="291" t="s">
        <v>802</v>
      </c>
      <c r="C341" s="291" t="s">
        <v>362</v>
      </c>
      <c r="D341" s="292">
        <v>0</v>
      </c>
      <c r="E341" s="292">
        <v>4705000</v>
      </c>
      <c r="F341" s="292">
        <v>4172051.29</v>
      </c>
      <c r="G341" s="293">
        <v>0</v>
      </c>
      <c r="H341" s="294">
        <v>88.672716046758765</v>
      </c>
    </row>
    <row r="342" spans="1:8" ht="23.25" customHeight="1" x14ac:dyDescent="0.3">
      <c r="A342" s="290" t="s">
        <v>363</v>
      </c>
      <c r="B342" s="291" t="s">
        <v>802</v>
      </c>
      <c r="C342" s="291" t="s">
        <v>364</v>
      </c>
      <c r="D342" s="292">
        <v>0</v>
      </c>
      <c r="E342" s="292">
        <v>4705000</v>
      </c>
      <c r="F342" s="292">
        <v>4172051.29</v>
      </c>
      <c r="G342" s="293">
        <v>0</v>
      </c>
      <c r="H342" s="294">
        <v>88.672716046758765</v>
      </c>
    </row>
    <row r="343" spans="1:8" ht="102" customHeight="1" x14ac:dyDescent="0.3">
      <c r="A343" s="290" t="s">
        <v>1563</v>
      </c>
      <c r="B343" s="291" t="s">
        <v>1564</v>
      </c>
      <c r="C343" s="291"/>
      <c r="D343" s="292">
        <v>0</v>
      </c>
      <c r="E343" s="292">
        <v>1213800</v>
      </c>
      <c r="F343" s="292">
        <v>1213800</v>
      </c>
      <c r="G343" s="293">
        <v>0</v>
      </c>
      <c r="H343" s="294">
        <v>100</v>
      </c>
    </row>
    <row r="344" spans="1:8" ht="57" customHeight="1" x14ac:dyDescent="0.3">
      <c r="A344" s="290" t="s">
        <v>361</v>
      </c>
      <c r="B344" s="291" t="s">
        <v>1564</v>
      </c>
      <c r="C344" s="291" t="s">
        <v>362</v>
      </c>
      <c r="D344" s="292">
        <v>0</v>
      </c>
      <c r="E344" s="292">
        <v>1213800</v>
      </c>
      <c r="F344" s="292">
        <v>1213800</v>
      </c>
      <c r="G344" s="293">
        <v>0</v>
      </c>
      <c r="H344" s="294">
        <v>100</v>
      </c>
    </row>
    <row r="345" spans="1:8" ht="23.25" customHeight="1" x14ac:dyDescent="0.3">
      <c r="A345" s="290" t="s">
        <v>363</v>
      </c>
      <c r="B345" s="291" t="s">
        <v>1564</v>
      </c>
      <c r="C345" s="291" t="s">
        <v>364</v>
      </c>
      <c r="D345" s="292">
        <v>0</v>
      </c>
      <c r="E345" s="292">
        <v>1213800</v>
      </c>
      <c r="F345" s="292">
        <v>1213800</v>
      </c>
      <c r="G345" s="293">
        <v>0</v>
      </c>
      <c r="H345" s="294">
        <v>100</v>
      </c>
    </row>
    <row r="346" spans="1:8" ht="34.5" customHeight="1" x14ac:dyDescent="0.3">
      <c r="A346" s="290" t="s">
        <v>1066</v>
      </c>
      <c r="B346" s="291" t="s">
        <v>351</v>
      </c>
      <c r="C346" s="291"/>
      <c r="D346" s="292">
        <v>46673450</v>
      </c>
      <c r="E346" s="292">
        <v>79214950</v>
      </c>
      <c r="F346" s="292">
        <v>73740288.670000002</v>
      </c>
      <c r="G346" s="293">
        <v>157.99193903600442</v>
      </c>
      <c r="H346" s="294">
        <v>93.088853391941811</v>
      </c>
    </row>
    <row r="347" spans="1:8" ht="23.25" customHeight="1" x14ac:dyDescent="0.3">
      <c r="A347" s="290" t="s">
        <v>1067</v>
      </c>
      <c r="B347" s="291" t="s">
        <v>352</v>
      </c>
      <c r="C347" s="291"/>
      <c r="D347" s="292">
        <v>1300000</v>
      </c>
      <c r="E347" s="292">
        <v>1100000</v>
      </c>
      <c r="F347" s="292">
        <v>97485.5</v>
      </c>
      <c r="G347" s="293">
        <v>7.4988846153846156</v>
      </c>
      <c r="H347" s="294">
        <v>8.862318181818182</v>
      </c>
    </row>
    <row r="348" spans="1:8" ht="45.75" customHeight="1" x14ac:dyDescent="0.3">
      <c r="A348" s="290" t="s">
        <v>1068</v>
      </c>
      <c r="B348" s="291" t="s">
        <v>353</v>
      </c>
      <c r="C348" s="291"/>
      <c r="D348" s="292">
        <v>1100000</v>
      </c>
      <c r="E348" s="292">
        <v>1000000</v>
      </c>
      <c r="F348" s="292">
        <v>0</v>
      </c>
      <c r="G348" s="293">
        <v>0</v>
      </c>
      <c r="H348" s="294">
        <v>0</v>
      </c>
    </row>
    <row r="349" spans="1:8" ht="34.5" customHeight="1" x14ac:dyDescent="0.3">
      <c r="A349" s="290" t="s">
        <v>847</v>
      </c>
      <c r="B349" s="291" t="s">
        <v>848</v>
      </c>
      <c r="C349" s="291"/>
      <c r="D349" s="292">
        <v>1100000</v>
      </c>
      <c r="E349" s="292">
        <v>1000000</v>
      </c>
      <c r="F349" s="292">
        <v>0</v>
      </c>
      <c r="G349" s="293">
        <v>0</v>
      </c>
      <c r="H349" s="294">
        <v>0</v>
      </c>
    </row>
    <row r="350" spans="1:8" ht="45.75" customHeight="1" x14ac:dyDescent="0.3">
      <c r="A350" s="290" t="s">
        <v>329</v>
      </c>
      <c r="B350" s="291" t="s">
        <v>848</v>
      </c>
      <c r="C350" s="291" t="s">
        <v>330</v>
      </c>
      <c r="D350" s="292">
        <v>1100000</v>
      </c>
      <c r="E350" s="292">
        <v>1000000</v>
      </c>
      <c r="F350" s="292">
        <v>0</v>
      </c>
      <c r="G350" s="293">
        <v>0</v>
      </c>
      <c r="H350" s="294">
        <v>0</v>
      </c>
    </row>
    <row r="351" spans="1:8" ht="45.75" customHeight="1" x14ac:dyDescent="0.3">
      <c r="A351" s="290" t="s">
        <v>331</v>
      </c>
      <c r="B351" s="291" t="s">
        <v>848</v>
      </c>
      <c r="C351" s="291" t="s">
        <v>332</v>
      </c>
      <c r="D351" s="292">
        <v>1100000</v>
      </c>
      <c r="E351" s="292">
        <v>1000000</v>
      </c>
      <c r="F351" s="292">
        <v>0</v>
      </c>
      <c r="G351" s="293">
        <v>0</v>
      </c>
      <c r="H351" s="294">
        <v>0</v>
      </c>
    </row>
    <row r="352" spans="1:8" ht="34.5" customHeight="1" x14ac:dyDescent="0.3">
      <c r="A352" s="290" t="s">
        <v>1145</v>
      </c>
      <c r="B352" s="291" t="s">
        <v>1144</v>
      </c>
      <c r="C352" s="291"/>
      <c r="D352" s="292">
        <v>200000</v>
      </c>
      <c r="E352" s="292">
        <v>100000</v>
      </c>
      <c r="F352" s="292">
        <v>97485.5</v>
      </c>
      <c r="G352" s="293">
        <v>48.742750000000001</v>
      </c>
      <c r="H352" s="294">
        <v>97.485500000000002</v>
      </c>
    </row>
    <row r="353" spans="1:8" ht="23.25" customHeight="1" x14ac:dyDescent="0.3">
      <c r="A353" s="290" t="s">
        <v>1414</v>
      </c>
      <c r="B353" s="291" t="s">
        <v>1415</v>
      </c>
      <c r="C353" s="291"/>
      <c r="D353" s="292">
        <v>200000</v>
      </c>
      <c r="E353" s="292">
        <v>100000</v>
      </c>
      <c r="F353" s="292">
        <v>97485.5</v>
      </c>
      <c r="G353" s="293">
        <v>48.742750000000001</v>
      </c>
      <c r="H353" s="294">
        <v>97.485500000000002</v>
      </c>
    </row>
    <row r="354" spans="1:8" ht="45.75" customHeight="1" x14ac:dyDescent="0.3">
      <c r="A354" s="290" t="s">
        <v>329</v>
      </c>
      <c r="B354" s="291" t="s">
        <v>1415</v>
      </c>
      <c r="C354" s="291" t="s">
        <v>330</v>
      </c>
      <c r="D354" s="292">
        <v>200000</v>
      </c>
      <c r="E354" s="292">
        <v>100000</v>
      </c>
      <c r="F354" s="292">
        <v>97485.5</v>
      </c>
      <c r="G354" s="293">
        <v>48.742750000000001</v>
      </c>
      <c r="H354" s="294">
        <v>97.485500000000002</v>
      </c>
    </row>
    <row r="355" spans="1:8" ht="45.75" customHeight="1" x14ac:dyDescent="0.3">
      <c r="A355" s="290" t="s">
        <v>331</v>
      </c>
      <c r="B355" s="291" t="s">
        <v>1415</v>
      </c>
      <c r="C355" s="291" t="s">
        <v>332</v>
      </c>
      <c r="D355" s="292">
        <v>200000</v>
      </c>
      <c r="E355" s="292">
        <v>100000</v>
      </c>
      <c r="F355" s="292">
        <v>97485.5</v>
      </c>
      <c r="G355" s="293">
        <v>48.742750000000001</v>
      </c>
      <c r="H355" s="294">
        <v>97.485500000000002</v>
      </c>
    </row>
    <row r="356" spans="1:8" ht="34.5" customHeight="1" x14ac:dyDescent="0.3">
      <c r="A356" s="290" t="s">
        <v>1069</v>
      </c>
      <c r="B356" s="291" t="s">
        <v>379</v>
      </c>
      <c r="C356" s="291"/>
      <c r="D356" s="292">
        <v>18540000</v>
      </c>
      <c r="E356" s="292">
        <v>12134600</v>
      </c>
      <c r="F356" s="292">
        <v>8037322.1699999999</v>
      </c>
      <c r="G356" s="293">
        <v>43.351252265372167</v>
      </c>
      <c r="H356" s="294">
        <v>66.234751619336436</v>
      </c>
    </row>
    <row r="357" spans="1:8" ht="68.25" customHeight="1" x14ac:dyDescent="0.3">
      <c r="A357" s="290" t="s">
        <v>1070</v>
      </c>
      <c r="B357" s="291" t="s">
        <v>380</v>
      </c>
      <c r="C357" s="291"/>
      <c r="D357" s="292">
        <v>14540000</v>
      </c>
      <c r="E357" s="292">
        <v>12134600</v>
      </c>
      <c r="F357" s="292">
        <v>8037322.1699999999</v>
      </c>
      <c r="G357" s="293">
        <v>55.277318913342498</v>
      </c>
      <c r="H357" s="294">
        <v>66.234751619336436</v>
      </c>
    </row>
    <row r="358" spans="1:8" ht="113.25" customHeight="1" x14ac:dyDescent="0.3">
      <c r="A358" s="290" t="s">
        <v>1416</v>
      </c>
      <c r="B358" s="291" t="s">
        <v>1417</v>
      </c>
      <c r="C358" s="291"/>
      <c r="D358" s="292">
        <v>14540000</v>
      </c>
      <c r="E358" s="292">
        <v>12134600</v>
      </c>
      <c r="F358" s="292">
        <v>8037322.1699999999</v>
      </c>
      <c r="G358" s="293">
        <v>55.277318913342498</v>
      </c>
      <c r="H358" s="294">
        <v>66.234751619336436</v>
      </c>
    </row>
    <row r="359" spans="1:8" ht="57" customHeight="1" x14ac:dyDescent="0.3">
      <c r="A359" s="290" t="s">
        <v>361</v>
      </c>
      <c r="B359" s="291" t="s">
        <v>1417</v>
      </c>
      <c r="C359" s="291" t="s">
        <v>362</v>
      </c>
      <c r="D359" s="292">
        <v>14540000</v>
      </c>
      <c r="E359" s="292">
        <v>12134600</v>
      </c>
      <c r="F359" s="292">
        <v>8037322.1699999999</v>
      </c>
      <c r="G359" s="293">
        <v>55.277318913342498</v>
      </c>
      <c r="H359" s="294">
        <v>66.234751619336436</v>
      </c>
    </row>
    <row r="360" spans="1:8" ht="23.25" customHeight="1" x14ac:dyDescent="0.3">
      <c r="A360" s="290" t="s">
        <v>363</v>
      </c>
      <c r="B360" s="291" t="s">
        <v>1417</v>
      </c>
      <c r="C360" s="291" t="s">
        <v>364</v>
      </c>
      <c r="D360" s="292">
        <v>14540000</v>
      </c>
      <c r="E360" s="292">
        <v>12134600</v>
      </c>
      <c r="F360" s="292">
        <v>8037322.1699999999</v>
      </c>
      <c r="G360" s="293">
        <v>55.277318913342498</v>
      </c>
      <c r="H360" s="294">
        <v>66.234751619336436</v>
      </c>
    </row>
    <row r="361" spans="1:8" ht="34.5" customHeight="1" x14ac:dyDescent="0.3">
      <c r="A361" s="290" t="s">
        <v>1418</v>
      </c>
      <c r="B361" s="291" t="s">
        <v>1419</v>
      </c>
      <c r="C361" s="291"/>
      <c r="D361" s="292">
        <v>4000000</v>
      </c>
      <c r="E361" s="292">
        <v>0</v>
      </c>
      <c r="F361" s="292">
        <v>0</v>
      </c>
      <c r="G361" s="293">
        <v>0</v>
      </c>
      <c r="H361" s="294">
        <v>0</v>
      </c>
    </row>
    <row r="362" spans="1:8" ht="90.75" customHeight="1" x14ac:dyDescent="0.3">
      <c r="A362" s="290" t="s">
        <v>1611</v>
      </c>
      <c r="B362" s="291" t="s">
        <v>1612</v>
      </c>
      <c r="C362" s="291"/>
      <c r="D362" s="292">
        <v>4000000</v>
      </c>
      <c r="E362" s="292">
        <v>0</v>
      </c>
      <c r="F362" s="292">
        <v>0</v>
      </c>
      <c r="G362" s="293">
        <v>0</v>
      </c>
      <c r="H362" s="294">
        <v>0</v>
      </c>
    </row>
    <row r="363" spans="1:8" ht="57" customHeight="1" x14ac:dyDescent="0.3">
      <c r="A363" s="290" t="s">
        <v>361</v>
      </c>
      <c r="B363" s="291" t="s">
        <v>1612</v>
      </c>
      <c r="C363" s="291" t="s">
        <v>362</v>
      </c>
      <c r="D363" s="292">
        <v>4000000</v>
      </c>
      <c r="E363" s="292">
        <v>0</v>
      </c>
      <c r="F363" s="292">
        <v>0</v>
      </c>
      <c r="G363" s="293">
        <v>0</v>
      </c>
      <c r="H363" s="294">
        <v>0</v>
      </c>
    </row>
    <row r="364" spans="1:8" ht="23.25" customHeight="1" x14ac:dyDescent="0.3">
      <c r="A364" s="290" t="s">
        <v>363</v>
      </c>
      <c r="B364" s="291" t="s">
        <v>1612</v>
      </c>
      <c r="C364" s="291" t="s">
        <v>364</v>
      </c>
      <c r="D364" s="292">
        <v>4000000</v>
      </c>
      <c r="E364" s="292">
        <v>0</v>
      </c>
      <c r="F364" s="292">
        <v>0</v>
      </c>
      <c r="G364" s="293">
        <v>0</v>
      </c>
      <c r="H364" s="294">
        <v>0</v>
      </c>
    </row>
    <row r="365" spans="1:8" ht="23.25" customHeight="1" x14ac:dyDescent="0.3">
      <c r="A365" s="290" t="s">
        <v>1141</v>
      </c>
      <c r="B365" s="291" t="s">
        <v>381</v>
      </c>
      <c r="C365" s="291"/>
      <c r="D365" s="292">
        <v>1220750</v>
      </c>
      <c r="E365" s="292">
        <v>920750</v>
      </c>
      <c r="F365" s="292">
        <v>545881</v>
      </c>
      <c r="G365" s="293">
        <v>44.716854392791319</v>
      </c>
      <c r="H365" s="294">
        <v>59.286559869671464</v>
      </c>
    </row>
    <row r="366" spans="1:8" ht="45.75" customHeight="1" x14ac:dyDescent="0.3">
      <c r="A366" s="290" t="s">
        <v>1142</v>
      </c>
      <c r="B366" s="291" t="s">
        <v>1139</v>
      </c>
      <c r="C366" s="291"/>
      <c r="D366" s="292">
        <v>1220750</v>
      </c>
      <c r="E366" s="292">
        <v>920750</v>
      </c>
      <c r="F366" s="292">
        <v>545881</v>
      </c>
      <c r="G366" s="293">
        <v>44.716854392791319</v>
      </c>
      <c r="H366" s="294">
        <v>59.286559869671464</v>
      </c>
    </row>
    <row r="367" spans="1:8" ht="68.25" customHeight="1" x14ac:dyDescent="0.3">
      <c r="A367" s="290" t="s">
        <v>1143</v>
      </c>
      <c r="B367" s="291" t="s">
        <v>1140</v>
      </c>
      <c r="C367" s="291"/>
      <c r="D367" s="292">
        <v>300000</v>
      </c>
      <c r="E367" s="292">
        <v>0</v>
      </c>
      <c r="F367" s="292">
        <v>0</v>
      </c>
      <c r="G367" s="293">
        <v>0</v>
      </c>
      <c r="H367" s="294">
        <v>0</v>
      </c>
    </row>
    <row r="368" spans="1:8" ht="45.75" customHeight="1" x14ac:dyDescent="0.3">
      <c r="A368" s="290" t="s">
        <v>329</v>
      </c>
      <c r="B368" s="291" t="s">
        <v>1140</v>
      </c>
      <c r="C368" s="291" t="s">
        <v>330</v>
      </c>
      <c r="D368" s="292">
        <v>300000</v>
      </c>
      <c r="E368" s="292">
        <v>0</v>
      </c>
      <c r="F368" s="292">
        <v>0</v>
      </c>
      <c r="G368" s="293">
        <v>0</v>
      </c>
      <c r="H368" s="294">
        <v>0</v>
      </c>
    </row>
    <row r="369" spans="1:8" ht="45.75" customHeight="1" x14ac:dyDescent="0.3">
      <c r="A369" s="290" t="s">
        <v>331</v>
      </c>
      <c r="B369" s="291" t="s">
        <v>1140</v>
      </c>
      <c r="C369" s="291" t="s">
        <v>332</v>
      </c>
      <c r="D369" s="292">
        <v>300000</v>
      </c>
      <c r="E369" s="292">
        <v>0</v>
      </c>
      <c r="F369" s="292">
        <v>0</v>
      </c>
      <c r="G369" s="293">
        <v>0</v>
      </c>
      <c r="H369" s="294">
        <v>0</v>
      </c>
    </row>
    <row r="370" spans="1:8" ht="169.5" customHeight="1" x14ac:dyDescent="0.3">
      <c r="A370" s="290" t="s">
        <v>1566</v>
      </c>
      <c r="B370" s="291" t="s">
        <v>1567</v>
      </c>
      <c r="C370" s="291"/>
      <c r="D370" s="292">
        <v>920750</v>
      </c>
      <c r="E370" s="292">
        <v>920750</v>
      </c>
      <c r="F370" s="292">
        <v>545881</v>
      </c>
      <c r="G370" s="293">
        <v>59.286559869671464</v>
      </c>
      <c r="H370" s="294">
        <v>59.286559869671464</v>
      </c>
    </row>
    <row r="371" spans="1:8" ht="57" customHeight="1" x14ac:dyDescent="0.3">
      <c r="A371" s="290" t="s">
        <v>361</v>
      </c>
      <c r="B371" s="291" t="s">
        <v>1567</v>
      </c>
      <c r="C371" s="291" t="s">
        <v>362</v>
      </c>
      <c r="D371" s="292">
        <v>920750</v>
      </c>
      <c r="E371" s="292">
        <v>920750</v>
      </c>
      <c r="F371" s="292">
        <v>545881</v>
      </c>
      <c r="G371" s="293">
        <v>59.286559869671464</v>
      </c>
      <c r="H371" s="294">
        <v>59.286559869671464</v>
      </c>
    </row>
    <row r="372" spans="1:8" ht="23.25" customHeight="1" x14ac:dyDescent="0.3">
      <c r="A372" s="290" t="s">
        <v>363</v>
      </c>
      <c r="B372" s="291" t="s">
        <v>1567</v>
      </c>
      <c r="C372" s="291" t="s">
        <v>364</v>
      </c>
      <c r="D372" s="292">
        <v>920750</v>
      </c>
      <c r="E372" s="292">
        <v>920750</v>
      </c>
      <c r="F372" s="292">
        <v>545881</v>
      </c>
      <c r="G372" s="293">
        <v>59.286559869671464</v>
      </c>
      <c r="H372" s="294">
        <v>59.286559869671464</v>
      </c>
    </row>
    <row r="373" spans="1:8" ht="57" customHeight="1" x14ac:dyDescent="0.3">
      <c r="A373" s="290" t="s">
        <v>1138</v>
      </c>
      <c r="B373" s="291" t="s">
        <v>383</v>
      </c>
      <c r="C373" s="291"/>
      <c r="D373" s="292">
        <v>25612700</v>
      </c>
      <c r="E373" s="292">
        <v>65059600</v>
      </c>
      <c r="F373" s="292">
        <v>65059600</v>
      </c>
      <c r="G373" s="293">
        <v>254.01304821436241</v>
      </c>
      <c r="H373" s="294">
        <v>100</v>
      </c>
    </row>
    <row r="374" spans="1:8" ht="57" customHeight="1" x14ac:dyDescent="0.3">
      <c r="A374" s="290" t="s">
        <v>1581</v>
      </c>
      <c r="B374" s="291" t="s">
        <v>1406</v>
      </c>
      <c r="C374" s="291"/>
      <c r="D374" s="292">
        <v>25612700</v>
      </c>
      <c r="E374" s="292">
        <v>65059600</v>
      </c>
      <c r="F374" s="292">
        <v>65059600</v>
      </c>
      <c r="G374" s="293">
        <v>254.01304821436241</v>
      </c>
      <c r="H374" s="294">
        <v>100</v>
      </c>
    </row>
    <row r="375" spans="1:8" ht="45.75" customHeight="1" x14ac:dyDescent="0.3">
      <c r="A375" s="290" t="s">
        <v>1407</v>
      </c>
      <c r="B375" s="291" t="s">
        <v>1408</v>
      </c>
      <c r="C375" s="291"/>
      <c r="D375" s="292">
        <v>25612700</v>
      </c>
      <c r="E375" s="292">
        <v>65059600</v>
      </c>
      <c r="F375" s="292">
        <v>65059600</v>
      </c>
      <c r="G375" s="293">
        <v>254.01304821436241</v>
      </c>
      <c r="H375" s="294">
        <v>100</v>
      </c>
    </row>
    <row r="376" spans="1:8" ht="57" customHeight="1" x14ac:dyDescent="0.3">
      <c r="A376" s="290" t="s">
        <v>361</v>
      </c>
      <c r="B376" s="291" t="s">
        <v>1408</v>
      </c>
      <c r="C376" s="291" t="s">
        <v>362</v>
      </c>
      <c r="D376" s="292">
        <v>25612700</v>
      </c>
      <c r="E376" s="292">
        <v>65059600</v>
      </c>
      <c r="F376" s="292">
        <v>65059600</v>
      </c>
      <c r="G376" s="293">
        <v>254.01304821436241</v>
      </c>
      <c r="H376" s="294">
        <v>100</v>
      </c>
    </row>
    <row r="377" spans="1:8" ht="23.25" customHeight="1" x14ac:dyDescent="0.3">
      <c r="A377" s="290" t="s">
        <v>363</v>
      </c>
      <c r="B377" s="291" t="s">
        <v>1408</v>
      </c>
      <c r="C377" s="291" t="s">
        <v>364</v>
      </c>
      <c r="D377" s="292">
        <v>25612700</v>
      </c>
      <c r="E377" s="292">
        <v>65059600</v>
      </c>
      <c r="F377" s="292">
        <v>65059600</v>
      </c>
      <c r="G377" s="293">
        <v>254.01304821436241</v>
      </c>
      <c r="H377" s="294">
        <v>100</v>
      </c>
    </row>
    <row r="378" spans="1:8" ht="57" customHeight="1" x14ac:dyDescent="0.3">
      <c r="A378" s="290" t="s">
        <v>998</v>
      </c>
      <c r="B378" s="291" t="s">
        <v>471</v>
      </c>
      <c r="C378" s="291"/>
      <c r="D378" s="292">
        <v>178909700</v>
      </c>
      <c r="E378" s="292">
        <v>173280560</v>
      </c>
      <c r="F378" s="292">
        <v>164365961.86000001</v>
      </c>
      <c r="G378" s="293">
        <v>91.870905747424544</v>
      </c>
      <c r="H378" s="294">
        <v>94.855396277574371</v>
      </c>
    </row>
    <row r="379" spans="1:8" ht="34.5" customHeight="1" x14ac:dyDescent="0.3">
      <c r="A379" s="290" t="s">
        <v>1005</v>
      </c>
      <c r="B379" s="291" t="s">
        <v>472</v>
      </c>
      <c r="C379" s="291"/>
      <c r="D379" s="292">
        <v>141942500</v>
      </c>
      <c r="E379" s="292">
        <v>134284920</v>
      </c>
      <c r="F379" s="292">
        <v>127355204.06</v>
      </c>
      <c r="G379" s="293">
        <v>89.723094957465179</v>
      </c>
      <c r="H379" s="294">
        <v>94.839542712614346</v>
      </c>
    </row>
    <row r="380" spans="1:8" ht="113.25" customHeight="1" x14ac:dyDescent="0.3">
      <c r="A380" s="290" t="s">
        <v>1006</v>
      </c>
      <c r="B380" s="291" t="s">
        <v>473</v>
      </c>
      <c r="C380" s="291"/>
      <c r="D380" s="292">
        <v>1660000</v>
      </c>
      <c r="E380" s="292">
        <v>980000</v>
      </c>
      <c r="F380" s="292">
        <v>749480</v>
      </c>
      <c r="G380" s="293">
        <v>45.149397590361446</v>
      </c>
      <c r="H380" s="294">
        <v>76.477551020408157</v>
      </c>
    </row>
    <row r="381" spans="1:8" ht="135.75" customHeight="1" x14ac:dyDescent="0.3">
      <c r="A381" s="290" t="s">
        <v>790</v>
      </c>
      <c r="B381" s="291" t="s">
        <v>791</v>
      </c>
      <c r="C381" s="291"/>
      <c r="D381" s="292">
        <v>1660000</v>
      </c>
      <c r="E381" s="292">
        <v>980000</v>
      </c>
      <c r="F381" s="292">
        <v>749480</v>
      </c>
      <c r="G381" s="293">
        <v>45.149397590361446</v>
      </c>
      <c r="H381" s="294">
        <v>76.477551020408157</v>
      </c>
    </row>
    <row r="382" spans="1:8" ht="45.75" customHeight="1" x14ac:dyDescent="0.3">
      <c r="A382" s="290" t="s">
        <v>329</v>
      </c>
      <c r="B382" s="291" t="s">
        <v>791</v>
      </c>
      <c r="C382" s="291" t="s">
        <v>330</v>
      </c>
      <c r="D382" s="292">
        <v>1660000</v>
      </c>
      <c r="E382" s="292">
        <v>980000</v>
      </c>
      <c r="F382" s="292">
        <v>749480</v>
      </c>
      <c r="G382" s="293">
        <v>45.149397590361446</v>
      </c>
      <c r="H382" s="294">
        <v>76.477551020408157</v>
      </c>
    </row>
    <row r="383" spans="1:8" ht="45.75" customHeight="1" x14ac:dyDescent="0.3">
      <c r="A383" s="290" t="s">
        <v>331</v>
      </c>
      <c r="B383" s="291" t="s">
        <v>791</v>
      </c>
      <c r="C383" s="291" t="s">
        <v>332</v>
      </c>
      <c r="D383" s="292">
        <v>1660000</v>
      </c>
      <c r="E383" s="292">
        <v>980000</v>
      </c>
      <c r="F383" s="292">
        <v>749480</v>
      </c>
      <c r="G383" s="293">
        <v>45.149397590361446</v>
      </c>
      <c r="H383" s="294">
        <v>76.477551020408157</v>
      </c>
    </row>
    <row r="384" spans="1:8" ht="57" customHeight="1" x14ac:dyDescent="0.3">
      <c r="A384" s="290" t="s">
        <v>1007</v>
      </c>
      <c r="B384" s="291" t="s">
        <v>1008</v>
      </c>
      <c r="C384" s="291"/>
      <c r="D384" s="292">
        <v>13478600</v>
      </c>
      <c r="E384" s="292">
        <v>10078600</v>
      </c>
      <c r="F384" s="292">
        <v>9773689.8699999992</v>
      </c>
      <c r="G384" s="293">
        <v>72.512648717225815</v>
      </c>
      <c r="H384" s="294">
        <v>96.974677733018467</v>
      </c>
    </row>
    <row r="385" spans="1:8" ht="79.5" customHeight="1" x14ac:dyDescent="0.3">
      <c r="A385" s="290" t="s">
        <v>792</v>
      </c>
      <c r="B385" s="291" t="s">
        <v>793</v>
      </c>
      <c r="C385" s="291"/>
      <c r="D385" s="292">
        <v>13478600</v>
      </c>
      <c r="E385" s="292">
        <v>10078600</v>
      </c>
      <c r="F385" s="292">
        <v>9773689.8699999992</v>
      </c>
      <c r="G385" s="293">
        <v>72.512648717225815</v>
      </c>
      <c r="H385" s="294">
        <v>96.974677733018467</v>
      </c>
    </row>
    <row r="386" spans="1:8" ht="113.25" customHeight="1" x14ac:dyDescent="0.3">
      <c r="A386" s="290" t="s">
        <v>326</v>
      </c>
      <c r="B386" s="291" t="s">
        <v>793</v>
      </c>
      <c r="C386" s="291" t="s">
        <v>249</v>
      </c>
      <c r="D386" s="292">
        <v>13478600</v>
      </c>
      <c r="E386" s="292">
        <v>10078600</v>
      </c>
      <c r="F386" s="292">
        <v>9773689.8699999992</v>
      </c>
      <c r="G386" s="293">
        <v>72.512648717225815</v>
      </c>
      <c r="H386" s="294">
        <v>96.974677733018467</v>
      </c>
    </row>
    <row r="387" spans="1:8" ht="34.5" customHeight="1" x14ac:dyDescent="0.3">
      <c r="A387" s="290" t="s">
        <v>327</v>
      </c>
      <c r="B387" s="291" t="s">
        <v>793</v>
      </c>
      <c r="C387" s="291" t="s">
        <v>257</v>
      </c>
      <c r="D387" s="292">
        <v>13478600</v>
      </c>
      <c r="E387" s="292">
        <v>10078600</v>
      </c>
      <c r="F387" s="292">
        <v>9773689.8699999992</v>
      </c>
      <c r="G387" s="293">
        <v>72.512648717225815</v>
      </c>
      <c r="H387" s="294">
        <v>96.974677733018467</v>
      </c>
    </row>
    <row r="388" spans="1:8" ht="102" customHeight="1" x14ac:dyDescent="0.3">
      <c r="A388" s="290" t="s">
        <v>1009</v>
      </c>
      <c r="B388" s="291" t="s">
        <v>1010</v>
      </c>
      <c r="C388" s="291"/>
      <c r="D388" s="292">
        <v>50000</v>
      </c>
      <c r="E388" s="292">
        <v>25000</v>
      </c>
      <c r="F388" s="292">
        <v>0</v>
      </c>
      <c r="G388" s="293">
        <v>0</v>
      </c>
      <c r="H388" s="294">
        <v>0</v>
      </c>
    </row>
    <row r="389" spans="1:8" ht="45.75" customHeight="1" x14ac:dyDescent="0.3">
      <c r="A389" s="290" t="s">
        <v>794</v>
      </c>
      <c r="B389" s="291" t="s">
        <v>795</v>
      </c>
      <c r="C389" s="291"/>
      <c r="D389" s="292">
        <v>50000</v>
      </c>
      <c r="E389" s="292">
        <v>25000</v>
      </c>
      <c r="F389" s="292">
        <v>0</v>
      </c>
      <c r="G389" s="293">
        <v>0</v>
      </c>
      <c r="H389" s="294">
        <v>0</v>
      </c>
    </row>
    <row r="390" spans="1:8" ht="45.75" customHeight="1" x14ac:dyDescent="0.3">
      <c r="A390" s="290" t="s">
        <v>329</v>
      </c>
      <c r="B390" s="291" t="s">
        <v>795</v>
      </c>
      <c r="C390" s="291" t="s">
        <v>330</v>
      </c>
      <c r="D390" s="292">
        <v>50000</v>
      </c>
      <c r="E390" s="292">
        <v>25000</v>
      </c>
      <c r="F390" s="292">
        <v>0</v>
      </c>
      <c r="G390" s="293">
        <v>0</v>
      </c>
      <c r="H390" s="294">
        <v>0</v>
      </c>
    </row>
    <row r="391" spans="1:8" ht="45.75" customHeight="1" x14ac:dyDescent="0.3">
      <c r="A391" s="290" t="s">
        <v>331</v>
      </c>
      <c r="B391" s="291" t="s">
        <v>795</v>
      </c>
      <c r="C391" s="291" t="s">
        <v>332</v>
      </c>
      <c r="D391" s="292">
        <v>50000</v>
      </c>
      <c r="E391" s="292">
        <v>25000</v>
      </c>
      <c r="F391" s="292">
        <v>0</v>
      </c>
      <c r="G391" s="293">
        <v>0</v>
      </c>
      <c r="H391" s="294">
        <v>0</v>
      </c>
    </row>
    <row r="392" spans="1:8" ht="79.5" customHeight="1" x14ac:dyDescent="0.3">
      <c r="A392" s="290" t="s">
        <v>384</v>
      </c>
      <c r="B392" s="291" t="s">
        <v>1011</v>
      </c>
      <c r="C392" s="291"/>
      <c r="D392" s="292">
        <v>41227000</v>
      </c>
      <c r="E392" s="292">
        <v>34258524</v>
      </c>
      <c r="F392" s="292">
        <v>32307612.68</v>
      </c>
      <c r="G392" s="293">
        <v>78.365179809348234</v>
      </c>
      <c r="H392" s="294">
        <v>94.305325821976453</v>
      </c>
    </row>
    <row r="393" spans="1:8" ht="34.5" customHeight="1" x14ac:dyDescent="0.3">
      <c r="A393" s="290" t="s">
        <v>796</v>
      </c>
      <c r="B393" s="291" t="s">
        <v>797</v>
      </c>
      <c r="C393" s="291"/>
      <c r="D393" s="292">
        <v>41227000</v>
      </c>
      <c r="E393" s="292">
        <v>34258524</v>
      </c>
      <c r="F393" s="292">
        <v>32307612.68</v>
      </c>
      <c r="G393" s="293">
        <v>78.365179809348234</v>
      </c>
      <c r="H393" s="294">
        <v>94.305325821976453</v>
      </c>
    </row>
    <row r="394" spans="1:8" ht="45.75" customHeight="1" x14ac:dyDescent="0.3">
      <c r="A394" s="290" t="s">
        <v>329</v>
      </c>
      <c r="B394" s="291" t="s">
        <v>797</v>
      </c>
      <c r="C394" s="291" t="s">
        <v>330</v>
      </c>
      <c r="D394" s="292">
        <v>39097000</v>
      </c>
      <c r="E394" s="292">
        <v>31639560</v>
      </c>
      <c r="F394" s="292">
        <v>29728361.09</v>
      </c>
      <c r="G394" s="293">
        <v>76.037448116223743</v>
      </c>
      <c r="H394" s="294">
        <v>93.959464322512702</v>
      </c>
    </row>
    <row r="395" spans="1:8" ht="45.75" customHeight="1" x14ac:dyDescent="0.3">
      <c r="A395" s="290" t="s">
        <v>331</v>
      </c>
      <c r="B395" s="291" t="s">
        <v>797</v>
      </c>
      <c r="C395" s="291" t="s">
        <v>332</v>
      </c>
      <c r="D395" s="292">
        <v>39097000</v>
      </c>
      <c r="E395" s="292">
        <v>31639560</v>
      </c>
      <c r="F395" s="292">
        <v>29728361.09</v>
      </c>
      <c r="G395" s="293">
        <v>76.037448116223743</v>
      </c>
      <c r="H395" s="294">
        <v>93.959464322512702</v>
      </c>
    </row>
    <row r="396" spans="1:8" ht="57" customHeight="1" x14ac:dyDescent="0.3">
      <c r="A396" s="290" t="s">
        <v>361</v>
      </c>
      <c r="B396" s="291" t="s">
        <v>797</v>
      </c>
      <c r="C396" s="291" t="s">
        <v>362</v>
      </c>
      <c r="D396" s="292">
        <v>2130000</v>
      </c>
      <c r="E396" s="292">
        <v>2618964</v>
      </c>
      <c r="F396" s="292">
        <v>2579251.59</v>
      </c>
      <c r="G396" s="293">
        <v>121.09162394366197</v>
      </c>
      <c r="H396" s="294">
        <v>98.483659569203695</v>
      </c>
    </row>
    <row r="397" spans="1:8" ht="23.25" customHeight="1" x14ac:dyDescent="0.3">
      <c r="A397" s="290" t="s">
        <v>363</v>
      </c>
      <c r="B397" s="291" t="s">
        <v>797</v>
      </c>
      <c r="C397" s="291" t="s">
        <v>364</v>
      </c>
      <c r="D397" s="292">
        <v>2130000</v>
      </c>
      <c r="E397" s="292">
        <v>2130000</v>
      </c>
      <c r="F397" s="292">
        <v>2109352.2400000002</v>
      </c>
      <c r="G397" s="293">
        <v>99.030621596244146</v>
      </c>
      <c r="H397" s="294">
        <v>99.030621596244146</v>
      </c>
    </row>
    <row r="398" spans="1:8" ht="23.25" customHeight="1" x14ac:dyDescent="0.3">
      <c r="A398" s="290" t="s">
        <v>427</v>
      </c>
      <c r="B398" s="291" t="s">
        <v>797</v>
      </c>
      <c r="C398" s="291" t="s">
        <v>428</v>
      </c>
      <c r="D398" s="292">
        <v>0</v>
      </c>
      <c r="E398" s="292">
        <v>488964</v>
      </c>
      <c r="F398" s="292">
        <v>469899.35</v>
      </c>
      <c r="G398" s="293">
        <v>0</v>
      </c>
      <c r="H398" s="294">
        <v>96.101011526410943</v>
      </c>
    </row>
    <row r="399" spans="1:8" ht="180.75" customHeight="1" x14ac:dyDescent="0.3">
      <c r="A399" s="290" t="s">
        <v>1012</v>
      </c>
      <c r="B399" s="291" t="s">
        <v>1013</v>
      </c>
      <c r="C399" s="291"/>
      <c r="D399" s="292">
        <v>1830000</v>
      </c>
      <c r="E399" s="292">
        <v>1330000</v>
      </c>
      <c r="F399" s="292">
        <v>1306554.94</v>
      </c>
      <c r="G399" s="293">
        <v>71.396444808743169</v>
      </c>
      <c r="H399" s="294">
        <v>98.237213533834577</v>
      </c>
    </row>
    <row r="400" spans="1:8" ht="135.75" customHeight="1" x14ac:dyDescent="0.3">
      <c r="A400" s="290" t="s">
        <v>798</v>
      </c>
      <c r="B400" s="291" t="s">
        <v>799</v>
      </c>
      <c r="C400" s="291"/>
      <c r="D400" s="292">
        <v>1830000</v>
      </c>
      <c r="E400" s="292">
        <v>1330000</v>
      </c>
      <c r="F400" s="292">
        <v>1306554.94</v>
      </c>
      <c r="G400" s="293">
        <v>71.396444808743169</v>
      </c>
      <c r="H400" s="294">
        <v>98.237213533834577</v>
      </c>
    </row>
    <row r="401" spans="1:8" ht="45.75" customHeight="1" x14ac:dyDescent="0.3">
      <c r="A401" s="290" t="s">
        <v>329</v>
      </c>
      <c r="B401" s="291" t="s">
        <v>799</v>
      </c>
      <c r="C401" s="291" t="s">
        <v>330</v>
      </c>
      <c r="D401" s="292">
        <v>1830000</v>
      </c>
      <c r="E401" s="292">
        <v>1330000</v>
      </c>
      <c r="F401" s="292">
        <v>1306554.94</v>
      </c>
      <c r="G401" s="293">
        <v>71.396444808743169</v>
      </c>
      <c r="H401" s="294">
        <v>98.237213533834577</v>
      </c>
    </row>
    <row r="402" spans="1:8" ht="45.75" customHeight="1" x14ac:dyDescent="0.3">
      <c r="A402" s="290" t="s">
        <v>331</v>
      </c>
      <c r="B402" s="291" t="s">
        <v>799</v>
      </c>
      <c r="C402" s="291" t="s">
        <v>332</v>
      </c>
      <c r="D402" s="292">
        <v>1830000</v>
      </c>
      <c r="E402" s="292">
        <v>1330000</v>
      </c>
      <c r="F402" s="292">
        <v>1306554.94</v>
      </c>
      <c r="G402" s="293">
        <v>71.396444808743169</v>
      </c>
      <c r="H402" s="294">
        <v>98.237213533834577</v>
      </c>
    </row>
    <row r="403" spans="1:8" ht="45.75" customHeight="1" x14ac:dyDescent="0.3">
      <c r="A403" s="290" t="s">
        <v>1039</v>
      </c>
      <c r="B403" s="291" t="s">
        <v>1040</v>
      </c>
      <c r="C403" s="291"/>
      <c r="D403" s="292">
        <v>83696900</v>
      </c>
      <c r="E403" s="292">
        <v>87612796</v>
      </c>
      <c r="F403" s="292">
        <v>83217866.569999993</v>
      </c>
      <c r="G403" s="293">
        <v>99.427656902465912</v>
      </c>
      <c r="H403" s="294">
        <v>94.983690019435045</v>
      </c>
    </row>
    <row r="404" spans="1:8" ht="23.25" customHeight="1" x14ac:dyDescent="0.3">
      <c r="A404" s="290" t="s">
        <v>839</v>
      </c>
      <c r="B404" s="291" t="s">
        <v>840</v>
      </c>
      <c r="C404" s="291"/>
      <c r="D404" s="292">
        <v>12173500</v>
      </c>
      <c r="E404" s="292">
        <v>13158326</v>
      </c>
      <c r="F404" s="292">
        <v>12930466.49</v>
      </c>
      <c r="G404" s="293">
        <v>106.21814999794637</v>
      </c>
      <c r="H404" s="294">
        <v>98.268324481396803</v>
      </c>
    </row>
    <row r="405" spans="1:8" ht="45.75" customHeight="1" x14ac:dyDescent="0.3">
      <c r="A405" s="290" t="s">
        <v>329</v>
      </c>
      <c r="B405" s="291" t="s">
        <v>840</v>
      </c>
      <c r="C405" s="291" t="s">
        <v>330</v>
      </c>
      <c r="D405" s="292">
        <v>12173500</v>
      </c>
      <c r="E405" s="292">
        <v>13158326</v>
      </c>
      <c r="F405" s="292">
        <v>12930466.49</v>
      </c>
      <c r="G405" s="293">
        <v>106.21814999794637</v>
      </c>
      <c r="H405" s="294">
        <v>98.268324481396803</v>
      </c>
    </row>
    <row r="406" spans="1:8" ht="45.75" customHeight="1" x14ac:dyDescent="0.3">
      <c r="A406" s="290" t="s">
        <v>331</v>
      </c>
      <c r="B406" s="291" t="s">
        <v>840</v>
      </c>
      <c r="C406" s="291" t="s">
        <v>332</v>
      </c>
      <c r="D406" s="292">
        <v>12173500</v>
      </c>
      <c r="E406" s="292">
        <v>13158326</v>
      </c>
      <c r="F406" s="292">
        <v>12930466.49</v>
      </c>
      <c r="G406" s="293">
        <v>106.21814999794637</v>
      </c>
      <c r="H406" s="294">
        <v>98.268324481396803</v>
      </c>
    </row>
    <row r="407" spans="1:8" ht="57" customHeight="1" x14ac:dyDescent="0.3">
      <c r="A407" s="290" t="s">
        <v>841</v>
      </c>
      <c r="B407" s="291" t="s">
        <v>842</v>
      </c>
      <c r="C407" s="291"/>
      <c r="D407" s="292">
        <v>61939800</v>
      </c>
      <c r="E407" s="292">
        <v>65922257</v>
      </c>
      <c r="F407" s="292">
        <v>62790692.119999997</v>
      </c>
      <c r="G407" s="293">
        <v>101.37374050287538</v>
      </c>
      <c r="H407" s="294">
        <v>95.249609126702069</v>
      </c>
    </row>
    <row r="408" spans="1:8" ht="113.25" customHeight="1" x14ac:dyDescent="0.3">
      <c r="A408" s="290" t="s">
        <v>326</v>
      </c>
      <c r="B408" s="291" t="s">
        <v>842</v>
      </c>
      <c r="C408" s="291" t="s">
        <v>249</v>
      </c>
      <c r="D408" s="292">
        <v>50562500</v>
      </c>
      <c r="E408" s="292">
        <v>52386957</v>
      </c>
      <c r="F408" s="292">
        <v>51496123.630000003</v>
      </c>
      <c r="G408" s="293">
        <v>101.84647442274412</v>
      </c>
      <c r="H408" s="294">
        <v>98.299513044821452</v>
      </c>
    </row>
    <row r="409" spans="1:8" ht="34.5" customHeight="1" x14ac:dyDescent="0.3">
      <c r="A409" s="290" t="s">
        <v>369</v>
      </c>
      <c r="B409" s="291" t="s">
        <v>842</v>
      </c>
      <c r="C409" s="291" t="s">
        <v>370</v>
      </c>
      <c r="D409" s="292">
        <v>50562500</v>
      </c>
      <c r="E409" s="292">
        <v>52386957</v>
      </c>
      <c r="F409" s="292">
        <v>51496123.630000003</v>
      </c>
      <c r="G409" s="293">
        <v>101.84647442274412</v>
      </c>
      <c r="H409" s="294">
        <v>98.299513044821452</v>
      </c>
    </row>
    <row r="410" spans="1:8" ht="45.75" customHeight="1" x14ac:dyDescent="0.3">
      <c r="A410" s="290" t="s">
        <v>329</v>
      </c>
      <c r="B410" s="291" t="s">
        <v>842</v>
      </c>
      <c r="C410" s="291" t="s">
        <v>330</v>
      </c>
      <c r="D410" s="292">
        <v>10916000</v>
      </c>
      <c r="E410" s="292">
        <v>13047000</v>
      </c>
      <c r="F410" s="292">
        <v>11104081.619999999</v>
      </c>
      <c r="G410" s="293">
        <v>101.72299028948333</v>
      </c>
      <c r="H410" s="294">
        <v>85.108313175442632</v>
      </c>
    </row>
    <row r="411" spans="1:8" ht="45.75" customHeight="1" x14ac:dyDescent="0.3">
      <c r="A411" s="290" t="s">
        <v>331</v>
      </c>
      <c r="B411" s="291" t="s">
        <v>842</v>
      </c>
      <c r="C411" s="291" t="s">
        <v>332</v>
      </c>
      <c r="D411" s="292">
        <v>10916000</v>
      </c>
      <c r="E411" s="292">
        <v>13047000</v>
      </c>
      <c r="F411" s="292">
        <v>11104081.619999999</v>
      </c>
      <c r="G411" s="293">
        <v>101.72299028948333</v>
      </c>
      <c r="H411" s="294">
        <v>85.108313175442632</v>
      </c>
    </row>
    <row r="412" spans="1:8" ht="23.25" customHeight="1" x14ac:dyDescent="0.3">
      <c r="A412" s="290" t="s">
        <v>333</v>
      </c>
      <c r="B412" s="291" t="s">
        <v>842</v>
      </c>
      <c r="C412" s="291" t="s">
        <v>334</v>
      </c>
      <c r="D412" s="292">
        <v>461300</v>
      </c>
      <c r="E412" s="292">
        <v>488300</v>
      </c>
      <c r="F412" s="292">
        <v>190486.87</v>
      </c>
      <c r="G412" s="293">
        <v>41.293490136570561</v>
      </c>
      <c r="H412" s="294">
        <v>39.010212983821418</v>
      </c>
    </row>
    <row r="413" spans="1:8" ht="15" customHeight="1" x14ac:dyDescent="0.3">
      <c r="A413" s="290" t="s">
        <v>365</v>
      </c>
      <c r="B413" s="291" t="s">
        <v>842</v>
      </c>
      <c r="C413" s="291" t="s">
        <v>366</v>
      </c>
      <c r="D413" s="292">
        <v>0</v>
      </c>
      <c r="E413" s="292">
        <v>27000</v>
      </c>
      <c r="F413" s="292">
        <v>26491.87</v>
      </c>
      <c r="G413" s="293">
        <v>0</v>
      </c>
      <c r="H413" s="294">
        <v>98.118037037037027</v>
      </c>
    </row>
    <row r="414" spans="1:8" ht="23.25" customHeight="1" x14ac:dyDescent="0.3">
      <c r="A414" s="290" t="s">
        <v>335</v>
      </c>
      <c r="B414" s="291" t="s">
        <v>842</v>
      </c>
      <c r="C414" s="291" t="s">
        <v>336</v>
      </c>
      <c r="D414" s="292">
        <v>461300</v>
      </c>
      <c r="E414" s="292">
        <v>461300</v>
      </c>
      <c r="F414" s="292">
        <v>163995</v>
      </c>
      <c r="G414" s="293">
        <v>35.550617819206593</v>
      </c>
      <c r="H414" s="294">
        <v>35.550617819206593</v>
      </c>
    </row>
    <row r="415" spans="1:8" ht="102" customHeight="1" x14ac:dyDescent="0.3">
      <c r="A415" s="290" t="s">
        <v>819</v>
      </c>
      <c r="B415" s="291" t="s">
        <v>820</v>
      </c>
      <c r="C415" s="291"/>
      <c r="D415" s="292">
        <v>3107000</v>
      </c>
      <c r="E415" s="292">
        <v>3107000</v>
      </c>
      <c r="F415" s="292">
        <v>2732601.39</v>
      </c>
      <c r="G415" s="293">
        <v>87.949835532668175</v>
      </c>
      <c r="H415" s="294">
        <v>87.949835532668175</v>
      </c>
    </row>
    <row r="416" spans="1:8" ht="113.25" customHeight="1" x14ac:dyDescent="0.3">
      <c r="A416" s="290" t="s">
        <v>326</v>
      </c>
      <c r="B416" s="291" t="s">
        <v>820</v>
      </c>
      <c r="C416" s="291" t="s">
        <v>249</v>
      </c>
      <c r="D416" s="292">
        <v>2374400</v>
      </c>
      <c r="E416" s="292">
        <v>2374400</v>
      </c>
      <c r="F416" s="292">
        <v>2300423.02</v>
      </c>
      <c r="G416" s="293">
        <v>96.884392688679242</v>
      </c>
      <c r="H416" s="294">
        <v>96.884392688679242</v>
      </c>
    </row>
    <row r="417" spans="1:8" ht="34.5" customHeight="1" x14ac:dyDescent="0.3">
      <c r="A417" s="290" t="s">
        <v>369</v>
      </c>
      <c r="B417" s="291" t="s">
        <v>820</v>
      </c>
      <c r="C417" s="291" t="s">
        <v>370</v>
      </c>
      <c r="D417" s="292">
        <v>2374400</v>
      </c>
      <c r="E417" s="292">
        <v>2374400</v>
      </c>
      <c r="F417" s="292">
        <v>2300423.02</v>
      </c>
      <c r="G417" s="293">
        <v>96.884392688679242</v>
      </c>
      <c r="H417" s="294">
        <v>96.884392688679242</v>
      </c>
    </row>
    <row r="418" spans="1:8" ht="45.75" customHeight="1" x14ac:dyDescent="0.3">
      <c r="A418" s="290" t="s">
        <v>329</v>
      </c>
      <c r="B418" s="291" t="s">
        <v>820</v>
      </c>
      <c r="C418" s="291" t="s">
        <v>330</v>
      </c>
      <c r="D418" s="292">
        <v>732600</v>
      </c>
      <c r="E418" s="292">
        <v>732600</v>
      </c>
      <c r="F418" s="292">
        <v>432178.37</v>
      </c>
      <c r="G418" s="293">
        <v>58.992406497406499</v>
      </c>
      <c r="H418" s="294">
        <v>58.992406497406499</v>
      </c>
    </row>
    <row r="419" spans="1:8" ht="45.75" customHeight="1" x14ac:dyDescent="0.3">
      <c r="A419" s="290" t="s">
        <v>331</v>
      </c>
      <c r="B419" s="291" t="s">
        <v>820</v>
      </c>
      <c r="C419" s="291" t="s">
        <v>332</v>
      </c>
      <c r="D419" s="292">
        <v>732600</v>
      </c>
      <c r="E419" s="292">
        <v>732600</v>
      </c>
      <c r="F419" s="292">
        <v>432178.37</v>
      </c>
      <c r="G419" s="293">
        <v>58.992406497406499</v>
      </c>
      <c r="H419" s="294">
        <v>58.992406497406499</v>
      </c>
    </row>
    <row r="420" spans="1:8" ht="124.5" customHeight="1" x14ac:dyDescent="0.3">
      <c r="A420" s="290" t="s">
        <v>821</v>
      </c>
      <c r="B420" s="291" t="s">
        <v>822</v>
      </c>
      <c r="C420" s="291"/>
      <c r="D420" s="292">
        <v>6476600</v>
      </c>
      <c r="E420" s="292">
        <v>5425213</v>
      </c>
      <c r="F420" s="292">
        <v>4764106.57</v>
      </c>
      <c r="G420" s="293">
        <v>73.558758762313573</v>
      </c>
      <c r="H420" s="294">
        <v>87.814184807121862</v>
      </c>
    </row>
    <row r="421" spans="1:8" ht="113.25" customHeight="1" x14ac:dyDescent="0.3">
      <c r="A421" s="290" t="s">
        <v>326</v>
      </c>
      <c r="B421" s="291" t="s">
        <v>822</v>
      </c>
      <c r="C421" s="291" t="s">
        <v>249</v>
      </c>
      <c r="D421" s="292">
        <v>4626210</v>
      </c>
      <c r="E421" s="292">
        <v>4917649</v>
      </c>
      <c r="F421" s="292">
        <v>4481115.43</v>
      </c>
      <c r="G421" s="293">
        <v>96.863640647527887</v>
      </c>
      <c r="H421" s="294">
        <v>91.123124688240253</v>
      </c>
    </row>
    <row r="422" spans="1:8" ht="34.5" customHeight="1" x14ac:dyDescent="0.3">
      <c r="A422" s="290" t="s">
        <v>369</v>
      </c>
      <c r="B422" s="291" t="s">
        <v>822</v>
      </c>
      <c r="C422" s="291" t="s">
        <v>370</v>
      </c>
      <c r="D422" s="292">
        <v>4626210</v>
      </c>
      <c r="E422" s="292">
        <v>4917649</v>
      </c>
      <c r="F422" s="292">
        <v>4481115.43</v>
      </c>
      <c r="G422" s="293">
        <v>96.863640647527887</v>
      </c>
      <c r="H422" s="294">
        <v>91.123124688240253</v>
      </c>
    </row>
    <row r="423" spans="1:8" ht="45.75" customHeight="1" x14ac:dyDescent="0.3">
      <c r="A423" s="290" t="s">
        <v>329</v>
      </c>
      <c r="B423" s="291" t="s">
        <v>822</v>
      </c>
      <c r="C423" s="291" t="s">
        <v>330</v>
      </c>
      <c r="D423" s="292">
        <v>1842390</v>
      </c>
      <c r="E423" s="292">
        <v>499564</v>
      </c>
      <c r="F423" s="292">
        <v>274991.14</v>
      </c>
      <c r="G423" s="293">
        <v>14.925783357486743</v>
      </c>
      <c r="H423" s="294">
        <v>55.046228311087276</v>
      </c>
    </row>
    <row r="424" spans="1:8" ht="45.75" customHeight="1" x14ac:dyDescent="0.3">
      <c r="A424" s="290" t="s">
        <v>331</v>
      </c>
      <c r="B424" s="291" t="s">
        <v>822</v>
      </c>
      <c r="C424" s="291" t="s">
        <v>332</v>
      </c>
      <c r="D424" s="292">
        <v>1842390</v>
      </c>
      <c r="E424" s="292">
        <v>499564</v>
      </c>
      <c r="F424" s="292">
        <v>274991.14</v>
      </c>
      <c r="G424" s="293">
        <v>14.925783357486743</v>
      </c>
      <c r="H424" s="294">
        <v>55.046228311087276</v>
      </c>
    </row>
    <row r="425" spans="1:8" ht="23.25" customHeight="1" x14ac:dyDescent="0.3">
      <c r="A425" s="290" t="s">
        <v>333</v>
      </c>
      <c r="B425" s="291" t="s">
        <v>822</v>
      </c>
      <c r="C425" s="291" t="s">
        <v>334</v>
      </c>
      <c r="D425" s="292">
        <v>8000</v>
      </c>
      <c r="E425" s="292">
        <v>8000</v>
      </c>
      <c r="F425" s="292">
        <v>8000</v>
      </c>
      <c r="G425" s="293">
        <v>100</v>
      </c>
      <c r="H425" s="294">
        <v>100</v>
      </c>
    </row>
    <row r="426" spans="1:8" ht="23.25" customHeight="1" x14ac:dyDescent="0.3">
      <c r="A426" s="290" t="s">
        <v>335</v>
      </c>
      <c r="B426" s="291" t="s">
        <v>822</v>
      </c>
      <c r="C426" s="291" t="s">
        <v>336</v>
      </c>
      <c r="D426" s="292">
        <v>8000</v>
      </c>
      <c r="E426" s="292">
        <v>8000</v>
      </c>
      <c r="F426" s="292">
        <v>8000</v>
      </c>
      <c r="G426" s="293">
        <v>100</v>
      </c>
      <c r="H426" s="294">
        <v>100</v>
      </c>
    </row>
    <row r="427" spans="1:8" ht="90.75" customHeight="1" x14ac:dyDescent="0.3">
      <c r="A427" s="290" t="s">
        <v>999</v>
      </c>
      <c r="B427" s="291" t="s">
        <v>475</v>
      </c>
      <c r="C427" s="291"/>
      <c r="D427" s="292">
        <v>1300000</v>
      </c>
      <c r="E427" s="292">
        <v>750000</v>
      </c>
      <c r="F427" s="292">
        <v>355860</v>
      </c>
      <c r="G427" s="293">
        <v>27.373846153846156</v>
      </c>
      <c r="H427" s="294">
        <v>47.448</v>
      </c>
    </row>
    <row r="428" spans="1:8" ht="113.25" customHeight="1" x14ac:dyDescent="0.3">
      <c r="A428" s="290" t="s">
        <v>1000</v>
      </c>
      <c r="B428" s="291" t="s">
        <v>476</v>
      </c>
      <c r="C428" s="291"/>
      <c r="D428" s="292">
        <v>800000</v>
      </c>
      <c r="E428" s="292">
        <v>750000</v>
      </c>
      <c r="F428" s="292">
        <v>355860</v>
      </c>
      <c r="G428" s="293">
        <v>44.482500000000002</v>
      </c>
      <c r="H428" s="294">
        <v>47.448</v>
      </c>
    </row>
    <row r="429" spans="1:8" ht="45.75" customHeight="1" x14ac:dyDescent="0.3">
      <c r="A429" s="290" t="s">
        <v>784</v>
      </c>
      <c r="B429" s="291" t="s">
        <v>785</v>
      </c>
      <c r="C429" s="291"/>
      <c r="D429" s="292">
        <v>800000</v>
      </c>
      <c r="E429" s="292">
        <v>750000</v>
      </c>
      <c r="F429" s="292">
        <v>355860</v>
      </c>
      <c r="G429" s="293">
        <v>44.482500000000002</v>
      </c>
      <c r="H429" s="294">
        <v>47.448</v>
      </c>
    </row>
    <row r="430" spans="1:8" ht="45.75" customHeight="1" x14ac:dyDescent="0.3">
      <c r="A430" s="290" t="s">
        <v>329</v>
      </c>
      <c r="B430" s="291" t="s">
        <v>785</v>
      </c>
      <c r="C430" s="291" t="s">
        <v>330</v>
      </c>
      <c r="D430" s="292">
        <v>800000</v>
      </c>
      <c r="E430" s="292">
        <v>750000</v>
      </c>
      <c r="F430" s="292">
        <v>355860</v>
      </c>
      <c r="G430" s="293">
        <v>44.482500000000002</v>
      </c>
      <c r="H430" s="294">
        <v>47.448</v>
      </c>
    </row>
    <row r="431" spans="1:8" ht="45.75" customHeight="1" x14ac:dyDescent="0.3">
      <c r="A431" s="290" t="s">
        <v>331</v>
      </c>
      <c r="B431" s="291" t="s">
        <v>785</v>
      </c>
      <c r="C431" s="291" t="s">
        <v>332</v>
      </c>
      <c r="D431" s="292">
        <v>800000</v>
      </c>
      <c r="E431" s="292">
        <v>750000</v>
      </c>
      <c r="F431" s="292">
        <v>355860</v>
      </c>
      <c r="G431" s="293">
        <v>44.482500000000002</v>
      </c>
      <c r="H431" s="294">
        <v>47.448</v>
      </c>
    </row>
    <row r="432" spans="1:8" ht="90.75" customHeight="1" x14ac:dyDescent="0.3">
      <c r="A432" s="290" t="s">
        <v>1169</v>
      </c>
      <c r="B432" s="291" t="s">
        <v>477</v>
      </c>
      <c r="C432" s="291"/>
      <c r="D432" s="292">
        <v>500000</v>
      </c>
      <c r="E432" s="292">
        <v>0</v>
      </c>
      <c r="F432" s="292">
        <v>0</v>
      </c>
      <c r="G432" s="293">
        <v>0</v>
      </c>
      <c r="H432" s="294">
        <v>0</v>
      </c>
    </row>
    <row r="433" spans="1:8" ht="57" customHeight="1" x14ac:dyDescent="0.3">
      <c r="A433" s="290" t="s">
        <v>1170</v>
      </c>
      <c r="B433" s="291" t="s">
        <v>1168</v>
      </c>
      <c r="C433" s="291"/>
      <c r="D433" s="292">
        <v>500000</v>
      </c>
      <c r="E433" s="292">
        <v>0</v>
      </c>
      <c r="F433" s="292">
        <v>0</v>
      </c>
      <c r="G433" s="293">
        <v>0</v>
      </c>
      <c r="H433" s="294">
        <v>0</v>
      </c>
    </row>
    <row r="434" spans="1:8" ht="45.75" customHeight="1" x14ac:dyDescent="0.3">
      <c r="A434" s="290" t="s">
        <v>329</v>
      </c>
      <c r="B434" s="291" t="s">
        <v>1168</v>
      </c>
      <c r="C434" s="291" t="s">
        <v>330</v>
      </c>
      <c r="D434" s="292">
        <v>500000</v>
      </c>
      <c r="E434" s="292">
        <v>0</v>
      </c>
      <c r="F434" s="292">
        <v>0</v>
      </c>
      <c r="G434" s="293">
        <v>0</v>
      </c>
      <c r="H434" s="294">
        <v>0</v>
      </c>
    </row>
    <row r="435" spans="1:8" ht="45.75" customHeight="1" x14ac:dyDescent="0.3">
      <c r="A435" s="290" t="s">
        <v>331</v>
      </c>
      <c r="B435" s="291" t="s">
        <v>1168</v>
      </c>
      <c r="C435" s="291" t="s">
        <v>332</v>
      </c>
      <c r="D435" s="292">
        <v>500000</v>
      </c>
      <c r="E435" s="292">
        <v>0</v>
      </c>
      <c r="F435" s="292">
        <v>0</v>
      </c>
      <c r="G435" s="293">
        <v>0</v>
      </c>
      <c r="H435" s="294">
        <v>0</v>
      </c>
    </row>
    <row r="436" spans="1:8" ht="68.25" customHeight="1" x14ac:dyDescent="0.3">
      <c r="A436" s="290" t="s">
        <v>1001</v>
      </c>
      <c r="B436" s="291" t="s">
        <v>481</v>
      </c>
      <c r="C436" s="291"/>
      <c r="D436" s="292">
        <v>3200000</v>
      </c>
      <c r="E436" s="292">
        <v>3200000</v>
      </c>
      <c r="F436" s="292">
        <v>2905780.4</v>
      </c>
      <c r="G436" s="293">
        <v>90.805637499999989</v>
      </c>
      <c r="H436" s="294">
        <v>90.805637499999989</v>
      </c>
    </row>
    <row r="437" spans="1:8" ht="169.5" customHeight="1" x14ac:dyDescent="0.3">
      <c r="A437" s="290" t="s">
        <v>1002</v>
      </c>
      <c r="B437" s="291" t="s">
        <v>482</v>
      </c>
      <c r="C437" s="291"/>
      <c r="D437" s="292">
        <v>3200000</v>
      </c>
      <c r="E437" s="292">
        <v>3200000</v>
      </c>
      <c r="F437" s="292">
        <v>2905780.4</v>
      </c>
      <c r="G437" s="293">
        <v>90.805637499999989</v>
      </c>
      <c r="H437" s="294">
        <v>90.805637499999989</v>
      </c>
    </row>
    <row r="438" spans="1:8" ht="68.25" customHeight="1" x14ac:dyDescent="0.3">
      <c r="A438" s="290" t="s">
        <v>786</v>
      </c>
      <c r="B438" s="291" t="s">
        <v>787</v>
      </c>
      <c r="C438" s="291"/>
      <c r="D438" s="292">
        <v>3200000</v>
      </c>
      <c r="E438" s="292">
        <v>3200000</v>
      </c>
      <c r="F438" s="292">
        <v>2905780.4</v>
      </c>
      <c r="G438" s="293">
        <v>90.805637499999989</v>
      </c>
      <c r="H438" s="294">
        <v>90.805637499999989</v>
      </c>
    </row>
    <row r="439" spans="1:8" ht="45.75" customHeight="1" x14ac:dyDescent="0.3">
      <c r="A439" s="290" t="s">
        <v>329</v>
      </c>
      <c r="B439" s="291" t="s">
        <v>787</v>
      </c>
      <c r="C439" s="291" t="s">
        <v>330</v>
      </c>
      <c r="D439" s="292">
        <v>3200000</v>
      </c>
      <c r="E439" s="292">
        <v>3200000</v>
      </c>
      <c r="F439" s="292">
        <v>2905780.4</v>
      </c>
      <c r="G439" s="293">
        <v>90.805637499999989</v>
      </c>
      <c r="H439" s="294">
        <v>90.805637499999989</v>
      </c>
    </row>
    <row r="440" spans="1:8" ht="45.75" customHeight="1" x14ac:dyDescent="0.3">
      <c r="A440" s="290" t="s">
        <v>331</v>
      </c>
      <c r="B440" s="291" t="s">
        <v>787</v>
      </c>
      <c r="C440" s="291" t="s">
        <v>332</v>
      </c>
      <c r="D440" s="292">
        <v>3200000</v>
      </c>
      <c r="E440" s="292">
        <v>3200000</v>
      </c>
      <c r="F440" s="292">
        <v>2905780.4</v>
      </c>
      <c r="G440" s="293">
        <v>90.805637499999989</v>
      </c>
      <c r="H440" s="294">
        <v>90.805637499999989</v>
      </c>
    </row>
    <row r="441" spans="1:8" ht="57" customHeight="1" x14ac:dyDescent="0.3">
      <c r="A441" s="290" t="s">
        <v>1014</v>
      </c>
      <c r="B441" s="291" t="s">
        <v>478</v>
      </c>
      <c r="C441" s="291"/>
      <c r="D441" s="292">
        <v>4240000</v>
      </c>
      <c r="E441" s="292">
        <v>4040000</v>
      </c>
      <c r="F441" s="292">
        <v>3748752.79</v>
      </c>
      <c r="G441" s="293">
        <v>88.41398089622642</v>
      </c>
      <c r="H441" s="294">
        <v>92.790910643564359</v>
      </c>
    </row>
    <row r="442" spans="1:8" ht="34.5" customHeight="1" x14ac:dyDescent="0.3">
      <c r="A442" s="290" t="s">
        <v>1015</v>
      </c>
      <c r="B442" s="291" t="s">
        <v>479</v>
      </c>
      <c r="C442" s="291"/>
      <c r="D442" s="292">
        <v>4240000</v>
      </c>
      <c r="E442" s="292">
        <v>4040000</v>
      </c>
      <c r="F442" s="292">
        <v>3748752.79</v>
      </c>
      <c r="G442" s="293">
        <v>88.41398089622642</v>
      </c>
      <c r="H442" s="294">
        <v>92.790910643564359</v>
      </c>
    </row>
    <row r="443" spans="1:8" ht="34.5" customHeight="1" x14ac:dyDescent="0.3">
      <c r="A443" s="290" t="s">
        <v>800</v>
      </c>
      <c r="B443" s="291" t="s">
        <v>801</v>
      </c>
      <c r="C443" s="291"/>
      <c r="D443" s="292">
        <v>4240000</v>
      </c>
      <c r="E443" s="292">
        <v>4040000</v>
      </c>
      <c r="F443" s="292">
        <v>3748752.79</v>
      </c>
      <c r="G443" s="293">
        <v>88.41398089622642</v>
      </c>
      <c r="H443" s="294">
        <v>92.790910643564359</v>
      </c>
    </row>
    <row r="444" spans="1:8" ht="113.25" customHeight="1" x14ac:dyDescent="0.3">
      <c r="A444" s="290" t="s">
        <v>326</v>
      </c>
      <c r="B444" s="291" t="s">
        <v>801</v>
      </c>
      <c r="C444" s="291" t="s">
        <v>249</v>
      </c>
      <c r="D444" s="292">
        <v>110000</v>
      </c>
      <c r="E444" s="292">
        <v>0</v>
      </c>
      <c r="F444" s="292">
        <v>0</v>
      </c>
      <c r="G444" s="293">
        <v>0</v>
      </c>
      <c r="H444" s="294">
        <v>0</v>
      </c>
    </row>
    <row r="445" spans="1:8" ht="34.5" customHeight="1" x14ac:dyDescent="0.3">
      <c r="A445" s="290" t="s">
        <v>327</v>
      </c>
      <c r="B445" s="291" t="s">
        <v>801</v>
      </c>
      <c r="C445" s="291" t="s">
        <v>257</v>
      </c>
      <c r="D445" s="292">
        <v>110000</v>
      </c>
      <c r="E445" s="292">
        <v>0</v>
      </c>
      <c r="F445" s="292">
        <v>0</v>
      </c>
      <c r="G445" s="293">
        <v>0</v>
      </c>
      <c r="H445" s="294">
        <v>0</v>
      </c>
    </row>
    <row r="446" spans="1:8" ht="45.75" customHeight="1" x14ac:dyDescent="0.3">
      <c r="A446" s="290" t="s">
        <v>329</v>
      </c>
      <c r="B446" s="291" t="s">
        <v>801</v>
      </c>
      <c r="C446" s="291" t="s">
        <v>330</v>
      </c>
      <c r="D446" s="292">
        <v>4130000</v>
      </c>
      <c r="E446" s="292">
        <v>4040000</v>
      </c>
      <c r="F446" s="292">
        <v>3748752.79</v>
      </c>
      <c r="G446" s="293">
        <v>90.76883268765134</v>
      </c>
      <c r="H446" s="294">
        <v>92.790910643564359</v>
      </c>
    </row>
    <row r="447" spans="1:8" ht="45.75" customHeight="1" x14ac:dyDescent="0.3">
      <c r="A447" s="290" t="s">
        <v>331</v>
      </c>
      <c r="B447" s="291" t="s">
        <v>801</v>
      </c>
      <c r="C447" s="291" t="s">
        <v>332</v>
      </c>
      <c r="D447" s="292">
        <v>4130000</v>
      </c>
      <c r="E447" s="292">
        <v>4040000</v>
      </c>
      <c r="F447" s="292">
        <v>3748752.79</v>
      </c>
      <c r="G447" s="293">
        <v>90.76883268765134</v>
      </c>
      <c r="H447" s="294">
        <v>92.790910643564359</v>
      </c>
    </row>
    <row r="448" spans="1:8" ht="57" customHeight="1" x14ac:dyDescent="0.3">
      <c r="A448" s="290" t="s">
        <v>1165</v>
      </c>
      <c r="B448" s="291" t="s">
        <v>1162</v>
      </c>
      <c r="C448" s="291"/>
      <c r="D448" s="292">
        <v>1750000</v>
      </c>
      <c r="E448" s="292">
        <v>1000000</v>
      </c>
      <c r="F448" s="292">
        <v>501935</v>
      </c>
      <c r="G448" s="293">
        <v>28.682000000000002</v>
      </c>
      <c r="H448" s="294">
        <v>50.1935</v>
      </c>
    </row>
    <row r="449" spans="1:8" ht="102" customHeight="1" x14ac:dyDescent="0.3">
      <c r="A449" s="290" t="s">
        <v>1379</v>
      </c>
      <c r="B449" s="291" t="s">
        <v>1380</v>
      </c>
      <c r="C449" s="291"/>
      <c r="D449" s="292">
        <v>1000000</v>
      </c>
      <c r="E449" s="292">
        <v>1000000</v>
      </c>
      <c r="F449" s="292">
        <v>501935</v>
      </c>
      <c r="G449" s="293">
        <v>50.1935</v>
      </c>
      <c r="H449" s="294">
        <v>50.1935</v>
      </c>
    </row>
    <row r="450" spans="1:8" ht="68.25" customHeight="1" x14ac:dyDescent="0.3">
      <c r="A450" s="290" t="s">
        <v>1381</v>
      </c>
      <c r="B450" s="291" t="s">
        <v>1382</v>
      </c>
      <c r="C450" s="291"/>
      <c r="D450" s="292">
        <v>1000000</v>
      </c>
      <c r="E450" s="292">
        <v>1000000</v>
      </c>
      <c r="F450" s="292">
        <v>501935</v>
      </c>
      <c r="G450" s="293">
        <v>50.1935</v>
      </c>
      <c r="H450" s="294">
        <v>50.1935</v>
      </c>
    </row>
    <row r="451" spans="1:8" ht="45.75" customHeight="1" x14ac:dyDescent="0.3">
      <c r="A451" s="290" t="s">
        <v>329</v>
      </c>
      <c r="B451" s="291" t="s">
        <v>1382</v>
      </c>
      <c r="C451" s="291" t="s">
        <v>330</v>
      </c>
      <c r="D451" s="292">
        <v>1000000</v>
      </c>
      <c r="E451" s="292">
        <v>1000000</v>
      </c>
      <c r="F451" s="292">
        <v>501935</v>
      </c>
      <c r="G451" s="293">
        <v>50.1935</v>
      </c>
      <c r="H451" s="294">
        <v>50.1935</v>
      </c>
    </row>
    <row r="452" spans="1:8" ht="45.75" customHeight="1" x14ac:dyDescent="0.3">
      <c r="A452" s="290" t="s">
        <v>331</v>
      </c>
      <c r="B452" s="291" t="s">
        <v>1382</v>
      </c>
      <c r="C452" s="291" t="s">
        <v>332</v>
      </c>
      <c r="D452" s="292">
        <v>1000000</v>
      </c>
      <c r="E452" s="292">
        <v>1000000</v>
      </c>
      <c r="F452" s="292">
        <v>501935</v>
      </c>
      <c r="G452" s="293">
        <v>50.1935</v>
      </c>
      <c r="H452" s="294">
        <v>50.1935</v>
      </c>
    </row>
    <row r="453" spans="1:8" ht="79.5" customHeight="1" x14ac:dyDescent="0.3">
      <c r="A453" s="290" t="s">
        <v>1166</v>
      </c>
      <c r="B453" s="291" t="s">
        <v>1163</v>
      </c>
      <c r="C453" s="291"/>
      <c r="D453" s="292">
        <v>750000</v>
      </c>
      <c r="E453" s="292">
        <v>0</v>
      </c>
      <c r="F453" s="292">
        <v>0</v>
      </c>
      <c r="G453" s="293">
        <v>0</v>
      </c>
      <c r="H453" s="294">
        <v>0</v>
      </c>
    </row>
    <row r="454" spans="1:8" ht="45.75" customHeight="1" x14ac:dyDescent="0.3">
      <c r="A454" s="290" t="s">
        <v>1167</v>
      </c>
      <c r="B454" s="291" t="s">
        <v>1164</v>
      </c>
      <c r="C454" s="291"/>
      <c r="D454" s="292">
        <v>750000</v>
      </c>
      <c r="E454" s="292">
        <v>0</v>
      </c>
      <c r="F454" s="292">
        <v>0</v>
      </c>
      <c r="G454" s="293">
        <v>0</v>
      </c>
      <c r="H454" s="294">
        <v>0</v>
      </c>
    </row>
    <row r="455" spans="1:8" ht="45.75" customHeight="1" x14ac:dyDescent="0.3">
      <c r="A455" s="290" t="s">
        <v>329</v>
      </c>
      <c r="B455" s="291" t="s">
        <v>1164</v>
      </c>
      <c r="C455" s="291" t="s">
        <v>330</v>
      </c>
      <c r="D455" s="292">
        <v>750000</v>
      </c>
      <c r="E455" s="292">
        <v>0</v>
      </c>
      <c r="F455" s="292">
        <v>0</v>
      </c>
      <c r="G455" s="293">
        <v>0</v>
      </c>
      <c r="H455" s="294">
        <v>0</v>
      </c>
    </row>
    <row r="456" spans="1:8" ht="45.75" customHeight="1" x14ac:dyDescent="0.3">
      <c r="A456" s="290" t="s">
        <v>331</v>
      </c>
      <c r="B456" s="291" t="s">
        <v>1164</v>
      </c>
      <c r="C456" s="291" t="s">
        <v>332</v>
      </c>
      <c r="D456" s="292">
        <v>750000</v>
      </c>
      <c r="E456" s="292">
        <v>0</v>
      </c>
      <c r="F456" s="292">
        <v>0</v>
      </c>
      <c r="G456" s="293">
        <v>0</v>
      </c>
      <c r="H456" s="294">
        <v>0</v>
      </c>
    </row>
    <row r="457" spans="1:8" ht="23.25" customHeight="1" x14ac:dyDescent="0.3">
      <c r="A457" s="290" t="s">
        <v>446</v>
      </c>
      <c r="B457" s="291" t="s">
        <v>1003</v>
      </c>
      <c r="C457" s="291"/>
      <c r="D457" s="292">
        <v>26477200</v>
      </c>
      <c r="E457" s="292">
        <v>30005640</v>
      </c>
      <c r="F457" s="292">
        <v>29498429.609999999</v>
      </c>
      <c r="G457" s="293">
        <v>111.41068394694302</v>
      </c>
      <c r="H457" s="294">
        <v>98.30961649209948</v>
      </c>
    </row>
    <row r="458" spans="1:8" ht="57" customHeight="1" x14ac:dyDescent="0.3">
      <c r="A458" s="290" t="s">
        <v>344</v>
      </c>
      <c r="B458" s="291" t="s">
        <v>1004</v>
      </c>
      <c r="C458" s="291"/>
      <c r="D458" s="292">
        <v>26477200</v>
      </c>
      <c r="E458" s="292">
        <v>28224640</v>
      </c>
      <c r="F458" s="292">
        <v>27939304.170000002</v>
      </c>
      <c r="G458" s="293">
        <v>105.5221253380267</v>
      </c>
      <c r="H458" s="294">
        <v>98.989054138511605</v>
      </c>
    </row>
    <row r="459" spans="1:8" ht="34.5" customHeight="1" x14ac:dyDescent="0.3">
      <c r="A459" s="290" t="s">
        <v>788</v>
      </c>
      <c r="B459" s="291" t="s">
        <v>789</v>
      </c>
      <c r="C459" s="291"/>
      <c r="D459" s="292">
        <v>26477200</v>
      </c>
      <c r="E459" s="292">
        <v>28224640</v>
      </c>
      <c r="F459" s="292">
        <v>27939304.170000002</v>
      </c>
      <c r="G459" s="293">
        <v>105.5221253380267</v>
      </c>
      <c r="H459" s="294">
        <v>98.989054138511605</v>
      </c>
    </row>
    <row r="460" spans="1:8" ht="113.25" customHeight="1" x14ac:dyDescent="0.3">
      <c r="A460" s="290" t="s">
        <v>326</v>
      </c>
      <c r="B460" s="291" t="s">
        <v>789</v>
      </c>
      <c r="C460" s="291" t="s">
        <v>249</v>
      </c>
      <c r="D460" s="292">
        <v>25628200</v>
      </c>
      <c r="E460" s="292">
        <v>27375640</v>
      </c>
      <c r="F460" s="292">
        <v>27236888.170000002</v>
      </c>
      <c r="G460" s="293">
        <v>106.27702363021984</v>
      </c>
      <c r="H460" s="294">
        <v>99.49315584950709</v>
      </c>
    </row>
    <row r="461" spans="1:8" ht="34.5" customHeight="1" x14ac:dyDescent="0.3">
      <c r="A461" s="290" t="s">
        <v>369</v>
      </c>
      <c r="B461" s="291" t="s">
        <v>789</v>
      </c>
      <c r="C461" s="291" t="s">
        <v>370</v>
      </c>
      <c r="D461" s="292">
        <v>25628200</v>
      </c>
      <c r="E461" s="292">
        <v>27375640</v>
      </c>
      <c r="F461" s="292">
        <v>27236888.170000002</v>
      </c>
      <c r="G461" s="293">
        <v>106.27702363021984</v>
      </c>
      <c r="H461" s="294">
        <v>99.49315584950709</v>
      </c>
    </row>
    <row r="462" spans="1:8" ht="45.75" customHeight="1" x14ac:dyDescent="0.3">
      <c r="A462" s="290" t="s">
        <v>329</v>
      </c>
      <c r="B462" s="291" t="s">
        <v>789</v>
      </c>
      <c r="C462" s="291" t="s">
        <v>330</v>
      </c>
      <c r="D462" s="292">
        <v>847000</v>
      </c>
      <c r="E462" s="292">
        <v>847000</v>
      </c>
      <c r="F462" s="292">
        <v>702416</v>
      </c>
      <c r="G462" s="293">
        <v>82.929870129870125</v>
      </c>
      <c r="H462" s="294">
        <v>82.929870129870125</v>
      </c>
    </row>
    <row r="463" spans="1:8" ht="45.75" customHeight="1" x14ac:dyDescent="0.3">
      <c r="A463" s="290" t="s">
        <v>331</v>
      </c>
      <c r="B463" s="291" t="s">
        <v>789</v>
      </c>
      <c r="C463" s="291" t="s">
        <v>332</v>
      </c>
      <c r="D463" s="292">
        <v>847000</v>
      </c>
      <c r="E463" s="292">
        <v>847000</v>
      </c>
      <c r="F463" s="292">
        <v>702416</v>
      </c>
      <c r="G463" s="293">
        <v>82.929870129870125</v>
      </c>
      <c r="H463" s="294">
        <v>82.929870129870125</v>
      </c>
    </row>
    <row r="464" spans="1:8" ht="23.25" customHeight="1" x14ac:dyDescent="0.3">
      <c r="A464" s="290" t="s">
        <v>333</v>
      </c>
      <c r="B464" s="291" t="s">
        <v>789</v>
      </c>
      <c r="C464" s="291" t="s">
        <v>334</v>
      </c>
      <c r="D464" s="292">
        <v>2000</v>
      </c>
      <c r="E464" s="292">
        <v>2000</v>
      </c>
      <c r="F464" s="292">
        <v>0</v>
      </c>
      <c r="G464" s="293">
        <v>0</v>
      </c>
      <c r="H464" s="294">
        <v>0</v>
      </c>
    </row>
    <row r="465" spans="1:8" ht="23.25" customHeight="1" x14ac:dyDescent="0.3">
      <c r="A465" s="290" t="s">
        <v>335</v>
      </c>
      <c r="B465" s="291" t="s">
        <v>789</v>
      </c>
      <c r="C465" s="291" t="s">
        <v>336</v>
      </c>
      <c r="D465" s="292">
        <v>2000</v>
      </c>
      <c r="E465" s="292">
        <v>2000</v>
      </c>
      <c r="F465" s="292">
        <v>0</v>
      </c>
      <c r="G465" s="293">
        <v>0</v>
      </c>
      <c r="H465" s="294">
        <v>0</v>
      </c>
    </row>
    <row r="466" spans="1:8" ht="135.75" customHeight="1" x14ac:dyDescent="0.3">
      <c r="A466" s="290" t="s">
        <v>1556</v>
      </c>
      <c r="B466" s="291" t="s">
        <v>1557</v>
      </c>
      <c r="C466" s="291"/>
      <c r="D466" s="292">
        <v>0</v>
      </c>
      <c r="E466" s="292">
        <v>1781000</v>
      </c>
      <c r="F466" s="292">
        <v>1559125.44</v>
      </c>
      <c r="G466" s="293">
        <v>0</v>
      </c>
      <c r="H466" s="294">
        <v>87.542135878719819</v>
      </c>
    </row>
    <row r="467" spans="1:8" ht="147" customHeight="1" x14ac:dyDescent="0.3">
      <c r="A467" s="290" t="s">
        <v>1558</v>
      </c>
      <c r="B467" s="291" t="s">
        <v>1559</v>
      </c>
      <c r="C467" s="291"/>
      <c r="D467" s="292">
        <v>0</v>
      </c>
      <c r="E467" s="292">
        <v>1781000</v>
      </c>
      <c r="F467" s="292">
        <v>1559125.44</v>
      </c>
      <c r="G467" s="293">
        <v>0</v>
      </c>
      <c r="H467" s="294">
        <v>87.542135878719819</v>
      </c>
    </row>
    <row r="468" spans="1:8" ht="113.25" customHeight="1" x14ac:dyDescent="0.3">
      <c r="A468" s="290" t="s">
        <v>326</v>
      </c>
      <c r="B468" s="291" t="s">
        <v>1559</v>
      </c>
      <c r="C468" s="291" t="s">
        <v>249</v>
      </c>
      <c r="D468" s="292">
        <v>0</v>
      </c>
      <c r="E468" s="292">
        <v>1781000</v>
      </c>
      <c r="F468" s="292">
        <v>1559125.44</v>
      </c>
      <c r="G468" s="293">
        <v>0</v>
      </c>
      <c r="H468" s="294">
        <v>87.542135878719819</v>
      </c>
    </row>
    <row r="469" spans="1:8" ht="34.5" customHeight="1" x14ac:dyDescent="0.3">
      <c r="A469" s="290" t="s">
        <v>369</v>
      </c>
      <c r="B469" s="291" t="s">
        <v>1559</v>
      </c>
      <c r="C469" s="291" t="s">
        <v>370</v>
      </c>
      <c r="D469" s="292">
        <v>0</v>
      </c>
      <c r="E469" s="292">
        <v>1781000</v>
      </c>
      <c r="F469" s="292">
        <v>1559125.44</v>
      </c>
      <c r="G469" s="293">
        <v>0</v>
      </c>
      <c r="H469" s="294">
        <v>87.542135878719819</v>
      </c>
    </row>
    <row r="470" spans="1:8" ht="23.25" customHeight="1" x14ac:dyDescent="0.3">
      <c r="A470" s="290" t="s">
        <v>950</v>
      </c>
      <c r="B470" s="291" t="s">
        <v>338</v>
      </c>
      <c r="C470" s="291"/>
      <c r="D470" s="292">
        <v>88717400</v>
      </c>
      <c r="E470" s="292">
        <v>107966830</v>
      </c>
      <c r="F470" s="292">
        <v>107913823.93000001</v>
      </c>
      <c r="G470" s="293">
        <v>121.63772149544509</v>
      </c>
      <c r="H470" s="294">
        <v>99.950905227096143</v>
      </c>
    </row>
    <row r="471" spans="1:8" ht="34.5" customHeight="1" x14ac:dyDescent="0.3">
      <c r="A471" s="290" t="s">
        <v>1539</v>
      </c>
      <c r="B471" s="291" t="s">
        <v>395</v>
      </c>
      <c r="C471" s="291"/>
      <c r="D471" s="292">
        <v>8075000</v>
      </c>
      <c r="E471" s="292">
        <v>16831000</v>
      </c>
      <c r="F471" s="292">
        <v>16779314.280000001</v>
      </c>
      <c r="G471" s="293">
        <v>207.79336569659446</v>
      </c>
      <c r="H471" s="294">
        <v>99.692913552373611</v>
      </c>
    </row>
    <row r="472" spans="1:8" ht="57" customHeight="1" x14ac:dyDescent="0.3">
      <c r="A472" s="290" t="s">
        <v>1666</v>
      </c>
      <c r="B472" s="291" t="s">
        <v>1667</v>
      </c>
      <c r="C472" s="291"/>
      <c r="D472" s="292">
        <v>2751000</v>
      </c>
      <c r="E472" s="292">
        <v>0</v>
      </c>
      <c r="F472" s="292">
        <v>0</v>
      </c>
      <c r="G472" s="293">
        <v>0</v>
      </c>
      <c r="H472" s="294">
        <v>0</v>
      </c>
    </row>
    <row r="473" spans="1:8" ht="68.25" customHeight="1" x14ac:dyDescent="0.3">
      <c r="A473" s="290" t="s">
        <v>1668</v>
      </c>
      <c r="B473" s="291" t="s">
        <v>1669</v>
      </c>
      <c r="C473" s="291"/>
      <c r="D473" s="292">
        <v>2751000</v>
      </c>
      <c r="E473" s="292">
        <v>0</v>
      </c>
      <c r="F473" s="292">
        <v>0</v>
      </c>
      <c r="G473" s="293">
        <v>0</v>
      </c>
      <c r="H473" s="294">
        <v>0</v>
      </c>
    </row>
    <row r="474" spans="1:8" ht="45.75" customHeight="1" x14ac:dyDescent="0.3">
      <c r="A474" s="290" t="s">
        <v>371</v>
      </c>
      <c r="B474" s="291" t="s">
        <v>1669</v>
      </c>
      <c r="C474" s="291" t="s">
        <v>372</v>
      </c>
      <c r="D474" s="292">
        <v>2751000</v>
      </c>
      <c r="E474" s="292">
        <v>0</v>
      </c>
      <c r="F474" s="292">
        <v>0</v>
      </c>
      <c r="G474" s="293">
        <v>0</v>
      </c>
      <c r="H474" s="294">
        <v>0</v>
      </c>
    </row>
    <row r="475" spans="1:8" ht="15" customHeight="1" x14ac:dyDescent="0.3">
      <c r="A475" s="290" t="s">
        <v>373</v>
      </c>
      <c r="B475" s="291" t="s">
        <v>1669</v>
      </c>
      <c r="C475" s="291" t="s">
        <v>374</v>
      </c>
      <c r="D475" s="292">
        <v>2751000</v>
      </c>
      <c r="E475" s="292">
        <v>0</v>
      </c>
      <c r="F475" s="292">
        <v>0</v>
      </c>
      <c r="G475" s="293">
        <v>0</v>
      </c>
      <c r="H475" s="294">
        <v>0</v>
      </c>
    </row>
    <row r="476" spans="1:8" ht="90.75" customHeight="1" x14ac:dyDescent="0.3">
      <c r="A476" s="290" t="s">
        <v>951</v>
      </c>
      <c r="B476" s="291" t="s">
        <v>952</v>
      </c>
      <c r="C476" s="291"/>
      <c r="D476" s="292">
        <v>5324000</v>
      </c>
      <c r="E476" s="292">
        <v>4831000</v>
      </c>
      <c r="F476" s="292">
        <v>4779314.28</v>
      </c>
      <c r="G476" s="293">
        <v>89.76923891810668</v>
      </c>
      <c r="H476" s="294">
        <v>98.930123783895681</v>
      </c>
    </row>
    <row r="477" spans="1:8" ht="338.25" customHeight="1" x14ac:dyDescent="0.3">
      <c r="A477" s="290" t="s">
        <v>345</v>
      </c>
      <c r="B477" s="291" t="s">
        <v>715</v>
      </c>
      <c r="C477" s="291"/>
      <c r="D477" s="292">
        <v>4446000</v>
      </c>
      <c r="E477" s="292">
        <v>3953000</v>
      </c>
      <c r="F477" s="292">
        <v>3901314.35</v>
      </c>
      <c r="G477" s="293">
        <v>87.748860773729191</v>
      </c>
      <c r="H477" s="294">
        <v>98.692495572982551</v>
      </c>
    </row>
    <row r="478" spans="1:8" ht="113.25" customHeight="1" x14ac:dyDescent="0.3">
      <c r="A478" s="290" t="s">
        <v>326</v>
      </c>
      <c r="B478" s="291" t="s">
        <v>715</v>
      </c>
      <c r="C478" s="291" t="s">
        <v>249</v>
      </c>
      <c r="D478" s="292">
        <v>4446000</v>
      </c>
      <c r="E478" s="292">
        <v>3139000</v>
      </c>
      <c r="F478" s="292">
        <v>3089000</v>
      </c>
      <c r="G478" s="293">
        <v>69.478182636077364</v>
      </c>
      <c r="H478" s="294">
        <v>98.40713603058299</v>
      </c>
    </row>
    <row r="479" spans="1:8" ht="34.5" customHeight="1" x14ac:dyDescent="0.3">
      <c r="A479" s="290" t="s">
        <v>327</v>
      </c>
      <c r="B479" s="291" t="s">
        <v>715</v>
      </c>
      <c r="C479" s="291" t="s">
        <v>257</v>
      </c>
      <c r="D479" s="292">
        <v>4446000</v>
      </c>
      <c r="E479" s="292">
        <v>3139000</v>
      </c>
      <c r="F479" s="292">
        <v>3089000</v>
      </c>
      <c r="G479" s="293">
        <v>69.478182636077364</v>
      </c>
      <c r="H479" s="294">
        <v>98.40713603058299</v>
      </c>
    </row>
    <row r="480" spans="1:8" ht="45.75" customHeight="1" x14ac:dyDescent="0.3">
      <c r="A480" s="290" t="s">
        <v>329</v>
      </c>
      <c r="B480" s="291" t="s">
        <v>715</v>
      </c>
      <c r="C480" s="291" t="s">
        <v>330</v>
      </c>
      <c r="D480" s="292">
        <v>0</v>
      </c>
      <c r="E480" s="292">
        <v>814000</v>
      </c>
      <c r="F480" s="292">
        <v>812314.35</v>
      </c>
      <c r="G480" s="293">
        <v>0</v>
      </c>
      <c r="H480" s="294">
        <v>99.792917690417696</v>
      </c>
    </row>
    <row r="481" spans="1:8" ht="45.75" customHeight="1" x14ac:dyDescent="0.3">
      <c r="A481" s="290" t="s">
        <v>331</v>
      </c>
      <c r="B481" s="291" t="s">
        <v>715</v>
      </c>
      <c r="C481" s="291" t="s">
        <v>332</v>
      </c>
      <c r="D481" s="292">
        <v>0</v>
      </c>
      <c r="E481" s="292">
        <v>814000</v>
      </c>
      <c r="F481" s="292">
        <v>812314.35</v>
      </c>
      <c r="G481" s="293">
        <v>0</v>
      </c>
      <c r="H481" s="294">
        <v>99.792917690417696</v>
      </c>
    </row>
    <row r="482" spans="1:8" ht="349.5" customHeight="1" x14ac:dyDescent="0.3">
      <c r="A482" s="290" t="s">
        <v>1368</v>
      </c>
      <c r="B482" s="291" t="s">
        <v>1369</v>
      </c>
      <c r="C482" s="291"/>
      <c r="D482" s="292">
        <v>878000</v>
      </c>
      <c r="E482" s="292">
        <v>878000</v>
      </c>
      <c r="F482" s="292">
        <v>877999.93</v>
      </c>
      <c r="G482" s="293">
        <v>99.999992027334855</v>
      </c>
      <c r="H482" s="294">
        <v>99.999992027334855</v>
      </c>
    </row>
    <row r="483" spans="1:8" ht="113.25" customHeight="1" x14ac:dyDescent="0.3">
      <c r="A483" s="290" t="s">
        <v>326</v>
      </c>
      <c r="B483" s="291" t="s">
        <v>1369</v>
      </c>
      <c r="C483" s="291" t="s">
        <v>249</v>
      </c>
      <c r="D483" s="292">
        <v>878000</v>
      </c>
      <c r="E483" s="292">
        <v>878000</v>
      </c>
      <c r="F483" s="292">
        <v>877999.93</v>
      </c>
      <c r="G483" s="293">
        <v>99.999992027334855</v>
      </c>
      <c r="H483" s="294">
        <v>99.999992027334855</v>
      </c>
    </row>
    <row r="484" spans="1:8" ht="34.5" customHeight="1" x14ac:dyDescent="0.3">
      <c r="A484" s="290" t="s">
        <v>327</v>
      </c>
      <c r="B484" s="291" t="s">
        <v>1369</v>
      </c>
      <c r="C484" s="291" t="s">
        <v>257</v>
      </c>
      <c r="D484" s="292">
        <v>878000</v>
      </c>
      <c r="E484" s="292">
        <v>878000</v>
      </c>
      <c r="F484" s="292">
        <v>877999.93</v>
      </c>
      <c r="G484" s="293">
        <v>99.999992027334855</v>
      </c>
      <c r="H484" s="294">
        <v>99.999992027334855</v>
      </c>
    </row>
    <row r="485" spans="1:8" ht="68.25" customHeight="1" x14ac:dyDescent="0.3">
      <c r="A485" s="290" t="s">
        <v>1604</v>
      </c>
      <c r="B485" s="291" t="s">
        <v>1605</v>
      </c>
      <c r="C485" s="291"/>
      <c r="D485" s="292">
        <v>0</v>
      </c>
      <c r="E485" s="292">
        <v>12000000</v>
      </c>
      <c r="F485" s="292">
        <v>12000000</v>
      </c>
      <c r="G485" s="293">
        <v>0</v>
      </c>
      <c r="H485" s="294">
        <v>100</v>
      </c>
    </row>
    <row r="486" spans="1:8" ht="124.5" customHeight="1" x14ac:dyDescent="0.3">
      <c r="A486" s="290" t="s">
        <v>1606</v>
      </c>
      <c r="B486" s="291" t="s">
        <v>1607</v>
      </c>
      <c r="C486" s="291"/>
      <c r="D486" s="292">
        <v>0</v>
      </c>
      <c r="E486" s="292">
        <v>12000000</v>
      </c>
      <c r="F486" s="292">
        <v>12000000</v>
      </c>
      <c r="G486" s="293">
        <v>0</v>
      </c>
      <c r="H486" s="294">
        <v>100</v>
      </c>
    </row>
    <row r="487" spans="1:8" ht="45.75" customHeight="1" x14ac:dyDescent="0.3">
      <c r="A487" s="290" t="s">
        <v>329</v>
      </c>
      <c r="B487" s="291" t="s">
        <v>1607</v>
      </c>
      <c r="C487" s="291" t="s">
        <v>330</v>
      </c>
      <c r="D487" s="292">
        <v>0</v>
      </c>
      <c r="E487" s="292">
        <v>12000000</v>
      </c>
      <c r="F487" s="292">
        <v>12000000</v>
      </c>
      <c r="G487" s="293">
        <v>0</v>
      </c>
      <c r="H487" s="294">
        <v>100</v>
      </c>
    </row>
    <row r="488" spans="1:8" ht="45.75" customHeight="1" x14ac:dyDescent="0.3">
      <c r="A488" s="290" t="s">
        <v>331</v>
      </c>
      <c r="B488" s="291" t="s">
        <v>1607</v>
      </c>
      <c r="C488" s="291" t="s">
        <v>332</v>
      </c>
      <c r="D488" s="292">
        <v>0</v>
      </c>
      <c r="E488" s="292">
        <v>12000000</v>
      </c>
      <c r="F488" s="292">
        <v>12000000</v>
      </c>
      <c r="G488" s="293">
        <v>0</v>
      </c>
      <c r="H488" s="294">
        <v>100</v>
      </c>
    </row>
    <row r="489" spans="1:8" ht="23.25" customHeight="1" x14ac:dyDescent="0.3">
      <c r="A489" s="290" t="s">
        <v>1123</v>
      </c>
      <c r="B489" s="291" t="s">
        <v>339</v>
      </c>
      <c r="C489" s="291"/>
      <c r="D489" s="292">
        <v>7220400</v>
      </c>
      <c r="E489" s="292">
        <v>7220400</v>
      </c>
      <c r="F489" s="292">
        <v>7220367</v>
      </c>
      <c r="G489" s="293">
        <v>99.999542961608782</v>
      </c>
      <c r="H489" s="294">
        <v>99.999542961608782</v>
      </c>
    </row>
    <row r="490" spans="1:8" ht="90.75" customHeight="1" x14ac:dyDescent="0.3">
      <c r="A490" s="290" t="s">
        <v>1672</v>
      </c>
      <c r="B490" s="291" t="s">
        <v>416</v>
      </c>
      <c r="C490" s="291"/>
      <c r="D490" s="292">
        <v>7220400</v>
      </c>
      <c r="E490" s="292">
        <v>7220400</v>
      </c>
      <c r="F490" s="292">
        <v>7220367</v>
      </c>
      <c r="G490" s="293">
        <v>99.999542961608782</v>
      </c>
      <c r="H490" s="294">
        <v>99.999542961608782</v>
      </c>
    </row>
    <row r="491" spans="1:8" ht="34.5" customHeight="1" x14ac:dyDescent="0.3">
      <c r="A491" s="290" t="s">
        <v>474</v>
      </c>
      <c r="B491" s="291" t="s">
        <v>917</v>
      </c>
      <c r="C491" s="291"/>
      <c r="D491" s="292">
        <v>7220400</v>
      </c>
      <c r="E491" s="292">
        <v>7220400</v>
      </c>
      <c r="F491" s="292">
        <v>7220367</v>
      </c>
      <c r="G491" s="293">
        <v>99.999542961608782</v>
      </c>
      <c r="H491" s="294">
        <v>99.999542961608782</v>
      </c>
    </row>
    <row r="492" spans="1:8" ht="23.25" customHeight="1" x14ac:dyDescent="0.3">
      <c r="A492" s="290" t="s">
        <v>436</v>
      </c>
      <c r="B492" s="291" t="s">
        <v>917</v>
      </c>
      <c r="C492" s="291" t="s">
        <v>437</v>
      </c>
      <c r="D492" s="292">
        <v>7220400</v>
      </c>
      <c r="E492" s="292">
        <v>7220400</v>
      </c>
      <c r="F492" s="292">
        <v>7220367</v>
      </c>
      <c r="G492" s="293">
        <v>99.999542961608782</v>
      </c>
      <c r="H492" s="294">
        <v>99.999542961608782</v>
      </c>
    </row>
    <row r="493" spans="1:8" ht="45.75" customHeight="1" x14ac:dyDescent="0.3">
      <c r="A493" s="290" t="s">
        <v>438</v>
      </c>
      <c r="B493" s="291" t="s">
        <v>917</v>
      </c>
      <c r="C493" s="291" t="s">
        <v>439</v>
      </c>
      <c r="D493" s="292">
        <v>7220400</v>
      </c>
      <c r="E493" s="292">
        <v>7220400</v>
      </c>
      <c r="F493" s="292">
        <v>7220367</v>
      </c>
      <c r="G493" s="293">
        <v>99.999542961608782</v>
      </c>
      <c r="H493" s="294">
        <v>99.999542961608782</v>
      </c>
    </row>
    <row r="494" spans="1:8" ht="79.5" customHeight="1" x14ac:dyDescent="0.3">
      <c r="A494" s="290" t="s">
        <v>1124</v>
      </c>
      <c r="B494" s="291" t="s">
        <v>404</v>
      </c>
      <c r="C494" s="291"/>
      <c r="D494" s="292">
        <v>70690000</v>
      </c>
      <c r="E494" s="292">
        <v>81183430</v>
      </c>
      <c r="F494" s="292">
        <v>81182960.349999994</v>
      </c>
      <c r="G494" s="293">
        <v>114.84362759937756</v>
      </c>
      <c r="H494" s="294">
        <v>99.99942149524847</v>
      </c>
    </row>
    <row r="495" spans="1:8" ht="102" customHeight="1" x14ac:dyDescent="0.3">
      <c r="A495" s="290" t="s">
        <v>1125</v>
      </c>
      <c r="B495" s="291" t="s">
        <v>406</v>
      </c>
      <c r="C495" s="291"/>
      <c r="D495" s="292">
        <v>70690000</v>
      </c>
      <c r="E495" s="292">
        <v>81183430</v>
      </c>
      <c r="F495" s="292">
        <v>81182960.349999994</v>
      </c>
      <c r="G495" s="293">
        <v>114.84362759937756</v>
      </c>
      <c r="H495" s="294">
        <v>99.99942149524847</v>
      </c>
    </row>
    <row r="496" spans="1:8" ht="113.25" customHeight="1" x14ac:dyDescent="0.3">
      <c r="A496" s="290" t="s">
        <v>918</v>
      </c>
      <c r="B496" s="291" t="s">
        <v>919</v>
      </c>
      <c r="C496" s="291"/>
      <c r="D496" s="292">
        <v>70690000</v>
      </c>
      <c r="E496" s="292">
        <v>80295000</v>
      </c>
      <c r="F496" s="292">
        <v>80294533.75</v>
      </c>
      <c r="G496" s="293">
        <v>113.58683512519451</v>
      </c>
      <c r="H496" s="294">
        <v>99.999419328725324</v>
      </c>
    </row>
    <row r="497" spans="1:8" ht="23.25" customHeight="1" x14ac:dyDescent="0.3">
      <c r="A497" s="290" t="s">
        <v>436</v>
      </c>
      <c r="B497" s="291" t="s">
        <v>919</v>
      </c>
      <c r="C497" s="291" t="s">
        <v>437</v>
      </c>
      <c r="D497" s="292">
        <v>70690000</v>
      </c>
      <c r="E497" s="292">
        <v>80295000</v>
      </c>
      <c r="F497" s="292">
        <v>80294533.75</v>
      </c>
      <c r="G497" s="293">
        <v>113.58683512519451</v>
      </c>
      <c r="H497" s="294">
        <v>99.999419328725324</v>
      </c>
    </row>
    <row r="498" spans="1:8" ht="45.75" customHeight="1" x14ac:dyDescent="0.3">
      <c r="A498" s="290" t="s">
        <v>438</v>
      </c>
      <c r="B498" s="291" t="s">
        <v>919</v>
      </c>
      <c r="C498" s="291" t="s">
        <v>439</v>
      </c>
      <c r="D498" s="292">
        <v>70690000</v>
      </c>
      <c r="E498" s="292">
        <v>80295000</v>
      </c>
      <c r="F498" s="292">
        <v>80294533.75</v>
      </c>
      <c r="G498" s="293">
        <v>113.58683512519451</v>
      </c>
      <c r="H498" s="294">
        <v>99.999419328725324</v>
      </c>
    </row>
    <row r="499" spans="1:8" ht="124.5" customHeight="1" x14ac:dyDescent="0.3">
      <c r="A499" s="290" t="s">
        <v>1673</v>
      </c>
      <c r="B499" s="291" t="s">
        <v>1674</v>
      </c>
      <c r="C499" s="291"/>
      <c r="D499" s="292">
        <v>0</v>
      </c>
      <c r="E499" s="292">
        <v>888430</v>
      </c>
      <c r="F499" s="292">
        <v>888426.6</v>
      </c>
      <c r="G499" s="293">
        <v>0</v>
      </c>
      <c r="H499" s="294">
        <v>99.99961730243237</v>
      </c>
    </row>
    <row r="500" spans="1:8" ht="23.25" customHeight="1" x14ac:dyDescent="0.3">
      <c r="A500" s="290" t="s">
        <v>436</v>
      </c>
      <c r="B500" s="291" t="s">
        <v>1674</v>
      </c>
      <c r="C500" s="291" t="s">
        <v>437</v>
      </c>
      <c r="D500" s="292">
        <v>0</v>
      </c>
      <c r="E500" s="292">
        <v>888430</v>
      </c>
      <c r="F500" s="292">
        <v>888426.6</v>
      </c>
      <c r="G500" s="293">
        <v>0</v>
      </c>
      <c r="H500" s="294">
        <v>99.99961730243237</v>
      </c>
    </row>
    <row r="501" spans="1:8" ht="45.75" customHeight="1" x14ac:dyDescent="0.3">
      <c r="A501" s="290" t="s">
        <v>438</v>
      </c>
      <c r="B501" s="291" t="s">
        <v>1674</v>
      </c>
      <c r="C501" s="291" t="s">
        <v>439</v>
      </c>
      <c r="D501" s="292">
        <v>0</v>
      </c>
      <c r="E501" s="292">
        <v>888430</v>
      </c>
      <c r="F501" s="292">
        <v>888426.6</v>
      </c>
      <c r="G501" s="293">
        <v>0</v>
      </c>
      <c r="H501" s="294">
        <v>99.99961730243237</v>
      </c>
    </row>
    <row r="502" spans="1:8" ht="57" customHeight="1" x14ac:dyDescent="0.3">
      <c r="A502" s="290" t="s">
        <v>1119</v>
      </c>
      <c r="B502" s="291" t="s">
        <v>1120</v>
      </c>
      <c r="C502" s="291"/>
      <c r="D502" s="292">
        <v>2732000</v>
      </c>
      <c r="E502" s="292">
        <v>2732000</v>
      </c>
      <c r="F502" s="292">
        <v>2731182.3</v>
      </c>
      <c r="G502" s="293">
        <v>99.970069546120058</v>
      </c>
      <c r="H502" s="294">
        <v>99.970069546120058</v>
      </c>
    </row>
    <row r="503" spans="1:8" ht="135.75" customHeight="1" x14ac:dyDescent="0.3">
      <c r="A503" s="290" t="s">
        <v>1121</v>
      </c>
      <c r="B503" s="291" t="s">
        <v>1122</v>
      </c>
      <c r="C503" s="291"/>
      <c r="D503" s="292">
        <v>2732000</v>
      </c>
      <c r="E503" s="292">
        <v>2732000</v>
      </c>
      <c r="F503" s="292">
        <v>2731182.3</v>
      </c>
      <c r="G503" s="293">
        <v>99.970069546120058</v>
      </c>
      <c r="H503" s="294">
        <v>99.970069546120058</v>
      </c>
    </row>
    <row r="504" spans="1:8" ht="79.5" customHeight="1" x14ac:dyDescent="0.3">
      <c r="A504" s="290" t="s">
        <v>915</v>
      </c>
      <c r="B504" s="291" t="s">
        <v>916</v>
      </c>
      <c r="C504" s="291"/>
      <c r="D504" s="292">
        <v>1366000</v>
      </c>
      <c r="E504" s="292">
        <v>1366000</v>
      </c>
      <c r="F504" s="292">
        <v>1365591.15</v>
      </c>
      <c r="G504" s="293">
        <v>99.970069546120058</v>
      </c>
      <c r="H504" s="294">
        <v>99.970069546120058</v>
      </c>
    </row>
    <row r="505" spans="1:8" ht="23.25" customHeight="1" x14ac:dyDescent="0.3">
      <c r="A505" s="290" t="s">
        <v>436</v>
      </c>
      <c r="B505" s="291" t="s">
        <v>916</v>
      </c>
      <c r="C505" s="291" t="s">
        <v>437</v>
      </c>
      <c r="D505" s="292">
        <v>1366000</v>
      </c>
      <c r="E505" s="292">
        <v>1366000</v>
      </c>
      <c r="F505" s="292">
        <v>1365591.15</v>
      </c>
      <c r="G505" s="293">
        <v>99.970069546120058</v>
      </c>
      <c r="H505" s="294">
        <v>99.970069546120058</v>
      </c>
    </row>
    <row r="506" spans="1:8" ht="45.75" customHeight="1" x14ac:dyDescent="0.3">
      <c r="A506" s="290" t="s">
        <v>438</v>
      </c>
      <c r="B506" s="291" t="s">
        <v>916</v>
      </c>
      <c r="C506" s="291" t="s">
        <v>439</v>
      </c>
      <c r="D506" s="292">
        <v>1366000</v>
      </c>
      <c r="E506" s="292">
        <v>1366000</v>
      </c>
      <c r="F506" s="292">
        <v>1365591.15</v>
      </c>
      <c r="G506" s="293">
        <v>99.970069546120058</v>
      </c>
      <c r="H506" s="294">
        <v>99.970069546120058</v>
      </c>
    </row>
    <row r="507" spans="1:8" ht="102" customHeight="1" x14ac:dyDescent="0.3">
      <c r="A507" s="290" t="s">
        <v>1670</v>
      </c>
      <c r="B507" s="291" t="s">
        <v>1671</v>
      </c>
      <c r="C507" s="291"/>
      <c r="D507" s="292">
        <v>1366000</v>
      </c>
      <c r="E507" s="292">
        <v>1366000</v>
      </c>
      <c r="F507" s="292">
        <v>1365591.15</v>
      </c>
      <c r="G507" s="293">
        <v>99.970069546120058</v>
      </c>
      <c r="H507" s="294">
        <v>99.970069546120058</v>
      </c>
    </row>
    <row r="508" spans="1:8" ht="23.25" customHeight="1" x14ac:dyDescent="0.3">
      <c r="A508" s="290" t="s">
        <v>436</v>
      </c>
      <c r="B508" s="291" t="s">
        <v>1671</v>
      </c>
      <c r="C508" s="291" t="s">
        <v>437</v>
      </c>
      <c r="D508" s="292">
        <v>1366000</v>
      </c>
      <c r="E508" s="292">
        <v>1366000</v>
      </c>
      <c r="F508" s="292">
        <v>1365591.15</v>
      </c>
      <c r="G508" s="293">
        <v>99.970069546120058</v>
      </c>
      <c r="H508" s="294">
        <v>99.970069546120058</v>
      </c>
    </row>
    <row r="509" spans="1:8" ht="45.75" customHeight="1" x14ac:dyDescent="0.3">
      <c r="A509" s="290" t="s">
        <v>438</v>
      </c>
      <c r="B509" s="291" t="s">
        <v>1671</v>
      </c>
      <c r="C509" s="291" t="s">
        <v>439</v>
      </c>
      <c r="D509" s="292">
        <v>1366000</v>
      </c>
      <c r="E509" s="292">
        <v>1366000</v>
      </c>
      <c r="F509" s="292">
        <v>1365591.15</v>
      </c>
      <c r="G509" s="293">
        <v>99.970069546120058</v>
      </c>
      <c r="H509" s="294">
        <v>99.970069546120058</v>
      </c>
    </row>
    <row r="510" spans="1:8" ht="45.75" customHeight="1" x14ac:dyDescent="0.3">
      <c r="A510" s="290" t="s">
        <v>953</v>
      </c>
      <c r="B510" s="291" t="s">
        <v>357</v>
      </c>
      <c r="C510" s="291"/>
      <c r="D510" s="292">
        <v>188272830</v>
      </c>
      <c r="E510" s="292">
        <v>196422953.59999999</v>
      </c>
      <c r="F510" s="292">
        <v>105581692.7</v>
      </c>
      <c r="G510" s="293">
        <v>56.079091550278392</v>
      </c>
      <c r="H510" s="294">
        <v>53.752217225594144</v>
      </c>
    </row>
    <row r="511" spans="1:8" ht="15" customHeight="1" x14ac:dyDescent="0.3">
      <c r="A511" s="290" t="s">
        <v>1056</v>
      </c>
      <c r="B511" s="291" t="s">
        <v>400</v>
      </c>
      <c r="C511" s="291"/>
      <c r="D511" s="292">
        <v>74569830</v>
      </c>
      <c r="E511" s="292">
        <v>87105403.599999994</v>
      </c>
      <c r="F511" s="292">
        <v>86980943.980000004</v>
      </c>
      <c r="G511" s="293">
        <v>116.64361308051797</v>
      </c>
      <c r="H511" s="294">
        <v>99.857116074484281</v>
      </c>
    </row>
    <row r="512" spans="1:8" ht="113.25" customHeight="1" x14ac:dyDescent="0.3">
      <c r="A512" s="290" t="s">
        <v>1057</v>
      </c>
      <c r="B512" s="291" t="s">
        <v>1058</v>
      </c>
      <c r="C512" s="291"/>
      <c r="D512" s="292">
        <v>0</v>
      </c>
      <c r="E512" s="292">
        <v>12535573.6</v>
      </c>
      <c r="F512" s="292">
        <v>12531476.699999999</v>
      </c>
      <c r="G512" s="293">
        <v>0</v>
      </c>
      <c r="H512" s="294">
        <v>99.967317809852744</v>
      </c>
    </row>
    <row r="513" spans="1:8" ht="90.75" customHeight="1" x14ac:dyDescent="0.3">
      <c r="A513" s="290" t="s">
        <v>1150</v>
      </c>
      <c r="B513" s="291" t="s">
        <v>1149</v>
      </c>
      <c r="C513" s="291"/>
      <c r="D513" s="292">
        <v>0</v>
      </c>
      <c r="E513" s="292">
        <v>12535573.6</v>
      </c>
      <c r="F513" s="292">
        <v>12531476.699999999</v>
      </c>
      <c r="G513" s="293">
        <v>0</v>
      </c>
      <c r="H513" s="294">
        <v>99.967317809852744</v>
      </c>
    </row>
    <row r="514" spans="1:8" ht="45.75" customHeight="1" x14ac:dyDescent="0.3">
      <c r="A514" s="290" t="s">
        <v>371</v>
      </c>
      <c r="B514" s="291" t="s">
        <v>1149</v>
      </c>
      <c r="C514" s="291" t="s">
        <v>372</v>
      </c>
      <c r="D514" s="292">
        <v>0</v>
      </c>
      <c r="E514" s="292">
        <v>12535573.6</v>
      </c>
      <c r="F514" s="292">
        <v>12531476.699999999</v>
      </c>
      <c r="G514" s="293">
        <v>0</v>
      </c>
      <c r="H514" s="294">
        <v>99.967317809852744</v>
      </c>
    </row>
    <row r="515" spans="1:8" ht="15" customHeight="1" x14ac:dyDescent="0.3">
      <c r="A515" s="290" t="s">
        <v>373</v>
      </c>
      <c r="B515" s="291" t="s">
        <v>1149</v>
      </c>
      <c r="C515" s="291" t="s">
        <v>374</v>
      </c>
      <c r="D515" s="292">
        <v>0</v>
      </c>
      <c r="E515" s="292">
        <v>12535573.6</v>
      </c>
      <c r="F515" s="292">
        <v>12531476.699999999</v>
      </c>
      <c r="G515" s="293">
        <v>0</v>
      </c>
      <c r="H515" s="294">
        <v>99.967317809852744</v>
      </c>
    </row>
    <row r="516" spans="1:8" ht="23.25" customHeight="1" x14ac:dyDescent="0.3">
      <c r="A516" s="290" t="s">
        <v>1574</v>
      </c>
      <c r="B516" s="291" t="s">
        <v>1575</v>
      </c>
      <c r="C516" s="291"/>
      <c r="D516" s="292">
        <v>74569830</v>
      </c>
      <c r="E516" s="292">
        <v>74569830</v>
      </c>
      <c r="F516" s="292">
        <v>74449467.280000001</v>
      </c>
      <c r="G516" s="293">
        <v>99.838590593541653</v>
      </c>
      <c r="H516" s="294">
        <v>99.838590593541653</v>
      </c>
    </row>
    <row r="517" spans="1:8" ht="45.75" customHeight="1" x14ac:dyDescent="0.3">
      <c r="A517" s="290" t="s">
        <v>1576</v>
      </c>
      <c r="B517" s="291" t="s">
        <v>1577</v>
      </c>
      <c r="C517" s="291"/>
      <c r="D517" s="292">
        <v>74569830</v>
      </c>
      <c r="E517" s="292">
        <v>74569830</v>
      </c>
      <c r="F517" s="292">
        <v>74449467.280000001</v>
      </c>
      <c r="G517" s="293">
        <v>99.838590593541653</v>
      </c>
      <c r="H517" s="294">
        <v>99.838590593541653</v>
      </c>
    </row>
    <row r="518" spans="1:8" ht="45.75" customHeight="1" x14ac:dyDescent="0.3">
      <c r="A518" s="290" t="s">
        <v>371</v>
      </c>
      <c r="B518" s="291" t="s">
        <v>1577</v>
      </c>
      <c r="C518" s="291" t="s">
        <v>372</v>
      </c>
      <c r="D518" s="292">
        <v>74569830</v>
      </c>
      <c r="E518" s="292">
        <v>74569830</v>
      </c>
      <c r="F518" s="292">
        <v>74449467.280000001</v>
      </c>
      <c r="G518" s="293">
        <v>99.838590593541653</v>
      </c>
      <c r="H518" s="294">
        <v>99.838590593541653</v>
      </c>
    </row>
    <row r="519" spans="1:8" ht="15" customHeight="1" x14ac:dyDescent="0.3">
      <c r="A519" s="290" t="s">
        <v>373</v>
      </c>
      <c r="B519" s="291" t="s">
        <v>1577</v>
      </c>
      <c r="C519" s="291" t="s">
        <v>374</v>
      </c>
      <c r="D519" s="292">
        <v>74569830</v>
      </c>
      <c r="E519" s="292">
        <v>74569830</v>
      </c>
      <c r="F519" s="292">
        <v>74449467.280000001</v>
      </c>
      <c r="G519" s="293">
        <v>99.838590593541653</v>
      </c>
      <c r="H519" s="294">
        <v>99.838590593541653</v>
      </c>
    </row>
    <row r="520" spans="1:8" ht="23.25" customHeight="1" x14ac:dyDescent="0.3">
      <c r="A520" s="290" t="s">
        <v>1048</v>
      </c>
      <c r="B520" s="291" t="s">
        <v>358</v>
      </c>
      <c r="C520" s="291"/>
      <c r="D520" s="292">
        <v>103400000</v>
      </c>
      <c r="E520" s="292">
        <v>96782883</v>
      </c>
      <c r="F520" s="292">
        <v>6454682.7199999997</v>
      </c>
      <c r="G520" s="293">
        <v>6.2424397678916828</v>
      </c>
      <c r="H520" s="294">
        <v>6.6692399729402565</v>
      </c>
    </row>
    <row r="521" spans="1:8" ht="124.5" customHeight="1" x14ac:dyDescent="0.3">
      <c r="A521" s="290" t="s">
        <v>1049</v>
      </c>
      <c r="B521" s="291" t="s">
        <v>359</v>
      </c>
      <c r="C521" s="291"/>
      <c r="D521" s="292">
        <v>89900000</v>
      </c>
      <c r="E521" s="292">
        <v>90328200</v>
      </c>
      <c r="F521" s="292">
        <v>0</v>
      </c>
      <c r="G521" s="293">
        <v>0</v>
      </c>
      <c r="H521" s="294">
        <v>0</v>
      </c>
    </row>
    <row r="522" spans="1:8" ht="102" customHeight="1" x14ac:dyDescent="0.3">
      <c r="A522" s="290" t="s">
        <v>834</v>
      </c>
      <c r="B522" s="291" t="s">
        <v>835</v>
      </c>
      <c r="C522" s="291"/>
      <c r="D522" s="292">
        <v>89900000</v>
      </c>
      <c r="E522" s="292">
        <v>90328200</v>
      </c>
      <c r="F522" s="292">
        <v>0</v>
      </c>
      <c r="G522" s="293">
        <v>0</v>
      </c>
      <c r="H522" s="294">
        <v>0</v>
      </c>
    </row>
    <row r="523" spans="1:8" ht="45.75" customHeight="1" x14ac:dyDescent="0.3">
      <c r="A523" s="290" t="s">
        <v>329</v>
      </c>
      <c r="B523" s="291" t="s">
        <v>835</v>
      </c>
      <c r="C523" s="291" t="s">
        <v>330</v>
      </c>
      <c r="D523" s="292">
        <v>89900000</v>
      </c>
      <c r="E523" s="292">
        <v>90328200</v>
      </c>
      <c r="F523" s="292">
        <v>0</v>
      </c>
      <c r="G523" s="293">
        <v>0</v>
      </c>
      <c r="H523" s="294">
        <v>0</v>
      </c>
    </row>
    <row r="524" spans="1:8" ht="45.75" customHeight="1" x14ac:dyDescent="0.3">
      <c r="A524" s="290" t="s">
        <v>331</v>
      </c>
      <c r="B524" s="291" t="s">
        <v>835</v>
      </c>
      <c r="C524" s="291" t="s">
        <v>332</v>
      </c>
      <c r="D524" s="292">
        <v>89900000</v>
      </c>
      <c r="E524" s="292">
        <v>90328200</v>
      </c>
      <c r="F524" s="292">
        <v>0</v>
      </c>
      <c r="G524" s="293">
        <v>0</v>
      </c>
      <c r="H524" s="294">
        <v>0</v>
      </c>
    </row>
    <row r="525" spans="1:8" ht="113.25" customHeight="1" x14ac:dyDescent="0.3">
      <c r="A525" s="290" t="s">
        <v>1050</v>
      </c>
      <c r="B525" s="291" t="s">
        <v>1051</v>
      </c>
      <c r="C525" s="291"/>
      <c r="D525" s="292">
        <v>13500000</v>
      </c>
      <c r="E525" s="292">
        <v>6454683</v>
      </c>
      <c r="F525" s="292">
        <v>6454682.7199999997</v>
      </c>
      <c r="G525" s="293">
        <v>47.81246459259259</v>
      </c>
      <c r="H525" s="294">
        <v>99.999995662064265</v>
      </c>
    </row>
    <row r="526" spans="1:8" ht="147" customHeight="1" x14ac:dyDescent="0.3">
      <c r="A526" s="290" t="s">
        <v>1578</v>
      </c>
      <c r="B526" s="291" t="s">
        <v>1579</v>
      </c>
      <c r="C526" s="291"/>
      <c r="D526" s="292">
        <v>13500000</v>
      </c>
      <c r="E526" s="292">
        <v>6454683</v>
      </c>
      <c r="F526" s="292">
        <v>6454682.7199999997</v>
      </c>
      <c r="G526" s="293">
        <v>47.81246459259259</v>
      </c>
      <c r="H526" s="294">
        <v>99.999995662064265</v>
      </c>
    </row>
    <row r="527" spans="1:8" ht="45.75" customHeight="1" x14ac:dyDescent="0.3">
      <c r="A527" s="290" t="s">
        <v>371</v>
      </c>
      <c r="B527" s="291" t="s">
        <v>1579</v>
      </c>
      <c r="C527" s="291" t="s">
        <v>372</v>
      </c>
      <c r="D527" s="292">
        <v>13500000</v>
      </c>
      <c r="E527" s="292">
        <v>6454683</v>
      </c>
      <c r="F527" s="292">
        <v>6454682.7199999997</v>
      </c>
      <c r="G527" s="293">
        <v>47.81246459259259</v>
      </c>
      <c r="H527" s="294">
        <v>99.999995662064265</v>
      </c>
    </row>
    <row r="528" spans="1:8" ht="15" customHeight="1" x14ac:dyDescent="0.3">
      <c r="A528" s="290" t="s">
        <v>373</v>
      </c>
      <c r="B528" s="291" t="s">
        <v>1579</v>
      </c>
      <c r="C528" s="291" t="s">
        <v>374</v>
      </c>
      <c r="D528" s="292">
        <v>13500000</v>
      </c>
      <c r="E528" s="292">
        <v>6454683</v>
      </c>
      <c r="F528" s="292">
        <v>6454682.7199999997</v>
      </c>
      <c r="G528" s="293">
        <v>47.81246459259259</v>
      </c>
      <c r="H528" s="294">
        <v>99.999995662064265</v>
      </c>
    </row>
    <row r="529" spans="1:8" ht="45.75" customHeight="1" x14ac:dyDescent="0.3">
      <c r="A529" s="290" t="s">
        <v>1052</v>
      </c>
      <c r="B529" s="291" t="s">
        <v>1053</v>
      </c>
      <c r="C529" s="291"/>
      <c r="D529" s="292">
        <v>9000000</v>
      </c>
      <c r="E529" s="292">
        <v>12206667</v>
      </c>
      <c r="F529" s="292">
        <v>12146066</v>
      </c>
      <c r="G529" s="293">
        <v>134.95628888888888</v>
      </c>
      <c r="H529" s="294">
        <v>99.503541794004875</v>
      </c>
    </row>
    <row r="530" spans="1:8" ht="68.25" customHeight="1" x14ac:dyDescent="0.3">
      <c r="A530" s="290" t="s">
        <v>1054</v>
      </c>
      <c r="B530" s="291" t="s">
        <v>1055</v>
      </c>
      <c r="C530" s="291"/>
      <c r="D530" s="292">
        <v>9000000</v>
      </c>
      <c r="E530" s="292">
        <v>3000000</v>
      </c>
      <c r="F530" s="292">
        <v>3000000</v>
      </c>
      <c r="G530" s="293">
        <v>33.333333333333329</v>
      </c>
      <c r="H530" s="294">
        <v>100</v>
      </c>
    </row>
    <row r="531" spans="1:8" ht="34.5" customHeight="1" x14ac:dyDescent="0.3">
      <c r="A531" s="290" t="s">
        <v>836</v>
      </c>
      <c r="B531" s="291" t="s">
        <v>837</v>
      </c>
      <c r="C531" s="291"/>
      <c r="D531" s="292">
        <v>9000000</v>
      </c>
      <c r="E531" s="292">
        <v>3000000</v>
      </c>
      <c r="F531" s="292">
        <v>3000000</v>
      </c>
      <c r="G531" s="293">
        <v>33.333333333333329</v>
      </c>
      <c r="H531" s="294">
        <v>100</v>
      </c>
    </row>
    <row r="532" spans="1:8" ht="23.25" customHeight="1" x14ac:dyDescent="0.3">
      <c r="A532" s="290" t="s">
        <v>333</v>
      </c>
      <c r="B532" s="291" t="s">
        <v>837</v>
      </c>
      <c r="C532" s="291" t="s">
        <v>334</v>
      </c>
      <c r="D532" s="292">
        <v>9000000</v>
      </c>
      <c r="E532" s="292">
        <v>3000000</v>
      </c>
      <c r="F532" s="292">
        <v>3000000</v>
      </c>
      <c r="G532" s="293">
        <v>33.333333333333329</v>
      </c>
      <c r="H532" s="294">
        <v>100</v>
      </c>
    </row>
    <row r="533" spans="1:8" ht="102" customHeight="1" x14ac:dyDescent="0.3">
      <c r="A533" s="290" t="s">
        <v>360</v>
      </c>
      <c r="B533" s="291" t="s">
        <v>837</v>
      </c>
      <c r="C533" s="291" t="s">
        <v>317</v>
      </c>
      <c r="D533" s="292">
        <v>9000000</v>
      </c>
      <c r="E533" s="292">
        <v>3000000</v>
      </c>
      <c r="F533" s="292">
        <v>3000000</v>
      </c>
      <c r="G533" s="293">
        <v>33.333333333333329</v>
      </c>
      <c r="H533" s="294">
        <v>100</v>
      </c>
    </row>
    <row r="534" spans="1:8" ht="124.5" customHeight="1" x14ac:dyDescent="0.3">
      <c r="A534" s="290" t="s">
        <v>1148</v>
      </c>
      <c r="B534" s="291" t="s">
        <v>1147</v>
      </c>
      <c r="C534" s="291"/>
      <c r="D534" s="292">
        <v>0</v>
      </c>
      <c r="E534" s="292">
        <v>9206667</v>
      </c>
      <c r="F534" s="292">
        <v>9146066</v>
      </c>
      <c r="G534" s="293">
        <v>0</v>
      </c>
      <c r="H534" s="294">
        <v>99.341770480022802</v>
      </c>
    </row>
    <row r="535" spans="1:8" ht="68.25" customHeight="1" x14ac:dyDescent="0.3">
      <c r="A535" s="290" t="s">
        <v>838</v>
      </c>
      <c r="B535" s="291" t="s">
        <v>1146</v>
      </c>
      <c r="C535" s="291"/>
      <c r="D535" s="292">
        <v>0</v>
      </c>
      <c r="E535" s="292">
        <v>9206667</v>
      </c>
      <c r="F535" s="292">
        <v>9146066</v>
      </c>
      <c r="G535" s="293">
        <v>0</v>
      </c>
      <c r="H535" s="294">
        <v>99.341770480022802</v>
      </c>
    </row>
    <row r="536" spans="1:8" ht="45.75" customHeight="1" x14ac:dyDescent="0.3">
      <c r="A536" s="290" t="s">
        <v>329</v>
      </c>
      <c r="B536" s="291" t="s">
        <v>1146</v>
      </c>
      <c r="C536" s="291" t="s">
        <v>330</v>
      </c>
      <c r="D536" s="292">
        <v>0</v>
      </c>
      <c r="E536" s="292">
        <v>9206667</v>
      </c>
      <c r="F536" s="292">
        <v>9146066</v>
      </c>
      <c r="G536" s="293">
        <v>0</v>
      </c>
      <c r="H536" s="294">
        <v>99.341770480022802</v>
      </c>
    </row>
    <row r="537" spans="1:8" ht="45.75" customHeight="1" x14ac:dyDescent="0.3">
      <c r="A537" s="290" t="s">
        <v>331</v>
      </c>
      <c r="B537" s="291" t="s">
        <v>1146</v>
      </c>
      <c r="C537" s="291" t="s">
        <v>332</v>
      </c>
      <c r="D537" s="292">
        <v>0</v>
      </c>
      <c r="E537" s="292">
        <v>9206667</v>
      </c>
      <c r="F537" s="292">
        <v>9146066</v>
      </c>
      <c r="G537" s="293">
        <v>0</v>
      </c>
      <c r="H537" s="294">
        <v>99.341770480022802</v>
      </c>
    </row>
    <row r="538" spans="1:8" ht="23.25" customHeight="1" x14ac:dyDescent="0.3">
      <c r="A538" s="290" t="s">
        <v>446</v>
      </c>
      <c r="B538" s="291" t="s">
        <v>954</v>
      </c>
      <c r="C538" s="291"/>
      <c r="D538" s="292">
        <v>1303000</v>
      </c>
      <c r="E538" s="292">
        <v>328000</v>
      </c>
      <c r="F538" s="292">
        <v>0</v>
      </c>
      <c r="G538" s="293">
        <v>0</v>
      </c>
      <c r="H538" s="294">
        <v>0</v>
      </c>
    </row>
    <row r="539" spans="1:8" ht="57" customHeight="1" x14ac:dyDescent="0.3">
      <c r="A539" s="290" t="s">
        <v>344</v>
      </c>
      <c r="B539" s="291" t="s">
        <v>955</v>
      </c>
      <c r="C539" s="291"/>
      <c r="D539" s="292">
        <v>1303000</v>
      </c>
      <c r="E539" s="292">
        <v>328000</v>
      </c>
      <c r="F539" s="292">
        <v>0</v>
      </c>
      <c r="G539" s="293">
        <v>0</v>
      </c>
      <c r="H539" s="294">
        <v>0</v>
      </c>
    </row>
    <row r="540" spans="1:8" ht="102" customHeight="1" x14ac:dyDescent="0.3">
      <c r="A540" s="290" t="s">
        <v>1608</v>
      </c>
      <c r="B540" s="291" t="s">
        <v>1609</v>
      </c>
      <c r="C540" s="291"/>
      <c r="D540" s="292">
        <v>0</v>
      </c>
      <c r="E540" s="292">
        <v>328000</v>
      </c>
      <c r="F540" s="292">
        <v>0</v>
      </c>
      <c r="G540" s="293">
        <v>0</v>
      </c>
      <c r="H540" s="294">
        <v>0</v>
      </c>
    </row>
    <row r="541" spans="1:8" ht="113.25" customHeight="1" x14ac:dyDescent="0.3">
      <c r="A541" s="290" t="s">
        <v>326</v>
      </c>
      <c r="B541" s="291" t="s">
        <v>1609</v>
      </c>
      <c r="C541" s="291" t="s">
        <v>249</v>
      </c>
      <c r="D541" s="292">
        <v>0</v>
      </c>
      <c r="E541" s="292">
        <v>328000</v>
      </c>
      <c r="F541" s="292">
        <v>0</v>
      </c>
      <c r="G541" s="293">
        <v>0</v>
      </c>
      <c r="H541" s="294">
        <v>0</v>
      </c>
    </row>
    <row r="542" spans="1:8" ht="34.5" customHeight="1" x14ac:dyDescent="0.3">
      <c r="A542" s="290" t="s">
        <v>327</v>
      </c>
      <c r="B542" s="291" t="s">
        <v>1609</v>
      </c>
      <c r="C542" s="291" t="s">
        <v>257</v>
      </c>
      <c r="D542" s="292">
        <v>0</v>
      </c>
      <c r="E542" s="292">
        <v>328000</v>
      </c>
      <c r="F542" s="292">
        <v>0</v>
      </c>
      <c r="G542" s="293">
        <v>0</v>
      </c>
      <c r="H542" s="294">
        <v>0</v>
      </c>
    </row>
    <row r="543" spans="1:8" ht="68.25" customHeight="1" x14ac:dyDescent="0.3">
      <c r="A543" s="290" t="s">
        <v>340</v>
      </c>
      <c r="B543" s="291" t="s">
        <v>716</v>
      </c>
      <c r="C543" s="291"/>
      <c r="D543" s="292">
        <v>708000</v>
      </c>
      <c r="E543" s="292">
        <v>0</v>
      </c>
      <c r="F543" s="292">
        <v>0</v>
      </c>
      <c r="G543" s="293">
        <v>0</v>
      </c>
      <c r="H543" s="294">
        <v>0</v>
      </c>
    </row>
    <row r="544" spans="1:8" ht="113.25" customHeight="1" x14ac:dyDescent="0.3">
      <c r="A544" s="290" t="s">
        <v>326</v>
      </c>
      <c r="B544" s="291" t="s">
        <v>716</v>
      </c>
      <c r="C544" s="291" t="s">
        <v>249</v>
      </c>
      <c r="D544" s="292">
        <v>708000</v>
      </c>
      <c r="E544" s="292">
        <v>0</v>
      </c>
      <c r="F544" s="292">
        <v>0</v>
      </c>
      <c r="G544" s="293">
        <v>0</v>
      </c>
      <c r="H544" s="294">
        <v>0</v>
      </c>
    </row>
    <row r="545" spans="1:8" ht="34.5" customHeight="1" x14ac:dyDescent="0.3">
      <c r="A545" s="290" t="s">
        <v>327</v>
      </c>
      <c r="B545" s="291" t="s">
        <v>716</v>
      </c>
      <c r="C545" s="291" t="s">
        <v>257</v>
      </c>
      <c r="D545" s="292">
        <v>708000</v>
      </c>
      <c r="E545" s="292">
        <v>0</v>
      </c>
      <c r="F545" s="292">
        <v>0</v>
      </c>
      <c r="G545" s="293">
        <v>0</v>
      </c>
      <c r="H545" s="294">
        <v>0</v>
      </c>
    </row>
    <row r="546" spans="1:8" ht="79.5" customHeight="1" x14ac:dyDescent="0.3">
      <c r="A546" s="290" t="s">
        <v>717</v>
      </c>
      <c r="B546" s="291" t="s">
        <v>718</v>
      </c>
      <c r="C546" s="291"/>
      <c r="D546" s="292">
        <v>595000</v>
      </c>
      <c r="E546" s="292">
        <v>0</v>
      </c>
      <c r="F546" s="292">
        <v>0</v>
      </c>
      <c r="G546" s="293">
        <v>0</v>
      </c>
      <c r="H546" s="294">
        <v>0</v>
      </c>
    </row>
    <row r="547" spans="1:8" ht="113.25" customHeight="1" x14ac:dyDescent="0.3">
      <c r="A547" s="290" t="s">
        <v>326</v>
      </c>
      <c r="B547" s="291" t="s">
        <v>718</v>
      </c>
      <c r="C547" s="291" t="s">
        <v>249</v>
      </c>
      <c r="D547" s="292">
        <v>595000</v>
      </c>
      <c r="E547" s="292">
        <v>0</v>
      </c>
      <c r="F547" s="292">
        <v>0</v>
      </c>
      <c r="G547" s="293">
        <v>0</v>
      </c>
      <c r="H547" s="294">
        <v>0</v>
      </c>
    </row>
    <row r="548" spans="1:8" ht="34.5" customHeight="1" x14ac:dyDescent="0.3">
      <c r="A548" s="290" t="s">
        <v>327</v>
      </c>
      <c r="B548" s="291" t="s">
        <v>718</v>
      </c>
      <c r="C548" s="291" t="s">
        <v>257</v>
      </c>
      <c r="D548" s="292">
        <v>595000</v>
      </c>
      <c r="E548" s="292">
        <v>0</v>
      </c>
      <c r="F548" s="292">
        <v>0</v>
      </c>
      <c r="G548" s="293">
        <v>0</v>
      </c>
      <c r="H548" s="294">
        <v>0</v>
      </c>
    </row>
    <row r="549" spans="1:8" ht="23.25" customHeight="1" x14ac:dyDescent="0.3">
      <c r="A549" s="290" t="s">
        <v>1020</v>
      </c>
      <c r="B549" s="291" t="s">
        <v>341</v>
      </c>
      <c r="C549" s="291"/>
      <c r="D549" s="292">
        <v>1000000</v>
      </c>
      <c r="E549" s="292">
        <v>570000</v>
      </c>
      <c r="F549" s="292">
        <v>192020</v>
      </c>
      <c r="G549" s="293">
        <v>19.201999999999998</v>
      </c>
      <c r="H549" s="294">
        <v>33.687719298245618</v>
      </c>
    </row>
    <row r="550" spans="1:8" ht="34.5" customHeight="1" x14ac:dyDescent="0.3">
      <c r="A550" s="290" t="s">
        <v>1159</v>
      </c>
      <c r="B550" s="291" t="s">
        <v>343</v>
      </c>
      <c r="C550" s="291"/>
      <c r="D550" s="292">
        <v>500000</v>
      </c>
      <c r="E550" s="292">
        <v>70000</v>
      </c>
      <c r="F550" s="292">
        <v>69960</v>
      </c>
      <c r="G550" s="293">
        <v>13.991999999999999</v>
      </c>
      <c r="H550" s="294">
        <v>99.94285714285715</v>
      </c>
    </row>
    <row r="551" spans="1:8" ht="57" customHeight="1" x14ac:dyDescent="0.3">
      <c r="A551" s="290" t="s">
        <v>1160</v>
      </c>
      <c r="B551" s="291" t="s">
        <v>1157</v>
      </c>
      <c r="C551" s="291"/>
      <c r="D551" s="292">
        <v>500000</v>
      </c>
      <c r="E551" s="292">
        <v>70000</v>
      </c>
      <c r="F551" s="292">
        <v>69960</v>
      </c>
      <c r="G551" s="293">
        <v>13.991999999999999</v>
      </c>
      <c r="H551" s="294">
        <v>99.94285714285715</v>
      </c>
    </row>
    <row r="552" spans="1:8" ht="34.5" customHeight="1" x14ac:dyDescent="0.3">
      <c r="A552" s="290" t="s">
        <v>1161</v>
      </c>
      <c r="B552" s="291" t="s">
        <v>1158</v>
      </c>
      <c r="C552" s="291"/>
      <c r="D552" s="292">
        <v>500000</v>
      </c>
      <c r="E552" s="292">
        <v>70000</v>
      </c>
      <c r="F552" s="292">
        <v>69960</v>
      </c>
      <c r="G552" s="293">
        <v>13.991999999999999</v>
      </c>
      <c r="H552" s="294">
        <v>99.94285714285715</v>
      </c>
    </row>
    <row r="553" spans="1:8" ht="23.25" customHeight="1" x14ac:dyDescent="0.3">
      <c r="A553" s="290" t="s">
        <v>333</v>
      </c>
      <c r="B553" s="291" t="s">
        <v>1158</v>
      </c>
      <c r="C553" s="291" t="s">
        <v>334</v>
      </c>
      <c r="D553" s="292">
        <v>500000</v>
      </c>
      <c r="E553" s="292">
        <v>70000</v>
      </c>
      <c r="F553" s="292">
        <v>69960</v>
      </c>
      <c r="G553" s="293">
        <v>13.991999999999999</v>
      </c>
      <c r="H553" s="294">
        <v>99.94285714285715</v>
      </c>
    </row>
    <row r="554" spans="1:8" ht="102" customHeight="1" x14ac:dyDescent="0.3">
      <c r="A554" s="290" t="s">
        <v>360</v>
      </c>
      <c r="B554" s="291" t="s">
        <v>1158</v>
      </c>
      <c r="C554" s="291" t="s">
        <v>317</v>
      </c>
      <c r="D554" s="292">
        <v>500000</v>
      </c>
      <c r="E554" s="292">
        <v>70000</v>
      </c>
      <c r="F554" s="292">
        <v>69960</v>
      </c>
      <c r="G554" s="293">
        <v>13.991999999999999</v>
      </c>
      <c r="H554" s="294">
        <v>99.94285714285715</v>
      </c>
    </row>
    <row r="555" spans="1:8" ht="57" customHeight="1" x14ac:dyDescent="0.3">
      <c r="A555" s="290" t="s">
        <v>1021</v>
      </c>
      <c r="B555" s="291" t="s">
        <v>347</v>
      </c>
      <c r="C555" s="291"/>
      <c r="D555" s="292">
        <v>500000</v>
      </c>
      <c r="E555" s="292">
        <v>500000</v>
      </c>
      <c r="F555" s="292">
        <v>122060</v>
      </c>
      <c r="G555" s="293">
        <v>24.411999999999999</v>
      </c>
      <c r="H555" s="294">
        <v>24.411999999999999</v>
      </c>
    </row>
    <row r="556" spans="1:8" ht="57" customHeight="1" x14ac:dyDescent="0.3">
      <c r="A556" s="290" t="s">
        <v>1022</v>
      </c>
      <c r="B556" s="291" t="s">
        <v>348</v>
      </c>
      <c r="C556" s="291"/>
      <c r="D556" s="292">
        <v>500000</v>
      </c>
      <c r="E556" s="292">
        <v>500000</v>
      </c>
      <c r="F556" s="292">
        <v>122060</v>
      </c>
      <c r="G556" s="293">
        <v>24.411999999999999</v>
      </c>
      <c r="H556" s="294">
        <v>24.411999999999999</v>
      </c>
    </row>
    <row r="557" spans="1:8" ht="68.25" customHeight="1" x14ac:dyDescent="0.3">
      <c r="A557" s="290" t="s">
        <v>823</v>
      </c>
      <c r="B557" s="291" t="s">
        <v>824</v>
      </c>
      <c r="C557" s="291"/>
      <c r="D557" s="292">
        <v>500000</v>
      </c>
      <c r="E557" s="292">
        <v>500000</v>
      </c>
      <c r="F557" s="292">
        <v>122060</v>
      </c>
      <c r="G557" s="293">
        <v>24.411999999999999</v>
      </c>
      <c r="H557" s="294">
        <v>24.411999999999999</v>
      </c>
    </row>
    <row r="558" spans="1:8" ht="23.25" customHeight="1" x14ac:dyDescent="0.3">
      <c r="A558" s="290" t="s">
        <v>333</v>
      </c>
      <c r="B558" s="291" t="s">
        <v>824</v>
      </c>
      <c r="C558" s="291" t="s">
        <v>334</v>
      </c>
      <c r="D558" s="292">
        <v>500000</v>
      </c>
      <c r="E558" s="292">
        <v>500000</v>
      </c>
      <c r="F558" s="292">
        <v>122060</v>
      </c>
      <c r="G558" s="293">
        <v>24.411999999999999</v>
      </c>
      <c r="H558" s="294">
        <v>24.411999999999999</v>
      </c>
    </row>
    <row r="559" spans="1:8" ht="102" customHeight="1" x14ac:dyDescent="0.3">
      <c r="A559" s="290" t="s">
        <v>360</v>
      </c>
      <c r="B559" s="291" t="s">
        <v>824</v>
      </c>
      <c r="C559" s="291" t="s">
        <v>317</v>
      </c>
      <c r="D559" s="292">
        <v>500000</v>
      </c>
      <c r="E559" s="292">
        <v>500000</v>
      </c>
      <c r="F559" s="292">
        <v>122060</v>
      </c>
      <c r="G559" s="293">
        <v>24.411999999999999</v>
      </c>
      <c r="H559" s="294">
        <v>24.411999999999999</v>
      </c>
    </row>
    <row r="560" spans="1:8" ht="45.75" customHeight="1" x14ac:dyDescent="0.3">
      <c r="A560" s="290" t="s">
        <v>931</v>
      </c>
      <c r="B560" s="291" t="s">
        <v>375</v>
      </c>
      <c r="C560" s="291"/>
      <c r="D560" s="292">
        <v>1079253100</v>
      </c>
      <c r="E560" s="292">
        <v>1250286155.6800001</v>
      </c>
      <c r="F560" s="292">
        <v>1182122170.6900001</v>
      </c>
      <c r="G560" s="293">
        <v>109.53150569500335</v>
      </c>
      <c r="H560" s="294">
        <v>94.548129267821309</v>
      </c>
    </row>
    <row r="561" spans="1:8" ht="23.25" customHeight="1" x14ac:dyDescent="0.3">
      <c r="A561" s="290" t="s">
        <v>971</v>
      </c>
      <c r="B561" s="291" t="s">
        <v>972</v>
      </c>
      <c r="C561" s="291"/>
      <c r="D561" s="292">
        <v>137338900</v>
      </c>
      <c r="E561" s="292">
        <v>176915296.68000001</v>
      </c>
      <c r="F561" s="292">
        <v>156671826.56</v>
      </c>
      <c r="G561" s="293">
        <v>114.07680311987353</v>
      </c>
      <c r="H561" s="294">
        <v>88.557535442163655</v>
      </c>
    </row>
    <row r="562" spans="1:8" ht="79.5" customHeight="1" x14ac:dyDescent="0.3">
      <c r="A562" s="290" t="s">
        <v>973</v>
      </c>
      <c r="B562" s="291" t="s">
        <v>974</v>
      </c>
      <c r="C562" s="291"/>
      <c r="D562" s="292">
        <v>57017800</v>
      </c>
      <c r="E562" s="292">
        <v>95760196.680000007</v>
      </c>
      <c r="F562" s="292">
        <v>76908880.099999994</v>
      </c>
      <c r="G562" s="293">
        <v>134.88573761176332</v>
      </c>
      <c r="H562" s="294">
        <v>80.31403732075124</v>
      </c>
    </row>
    <row r="563" spans="1:8" ht="68.25" customHeight="1" x14ac:dyDescent="0.3">
      <c r="A563" s="290" t="s">
        <v>749</v>
      </c>
      <c r="B563" s="291" t="s">
        <v>750</v>
      </c>
      <c r="C563" s="291"/>
      <c r="D563" s="292">
        <v>28270000</v>
      </c>
      <c r="E563" s="292">
        <v>63368326.68</v>
      </c>
      <c r="F563" s="292">
        <v>45305036.840000004</v>
      </c>
      <c r="G563" s="293">
        <v>160.25835458082776</v>
      </c>
      <c r="H563" s="294">
        <v>71.494765940062223</v>
      </c>
    </row>
    <row r="564" spans="1:8" ht="45.75" customHeight="1" x14ac:dyDescent="0.3">
      <c r="A564" s="290" t="s">
        <v>329</v>
      </c>
      <c r="B564" s="291" t="s">
        <v>750</v>
      </c>
      <c r="C564" s="291" t="s">
        <v>330</v>
      </c>
      <c r="D564" s="292">
        <v>28170000</v>
      </c>
      <c r="E564" s="292">
        <v>47589262</v>
      </c>
      <c r="F564" s="292">
        <v>29526452.16</v>
      </c>
      <c r="G564" s="293">
        <v>104.81523663471779</v>
      </c>
      <c r="H564" s="294">
        <v>62.044358157939072</v>
      </c>
    </row>
    <row r="565" spans="1:8" ht="45.75" customHeight="1" x14ac:dyDescent="0.3">
      <c r="A565" s="290" t="s">
        <v>331</v>
      </c>
      <c r="B565" s="291" t="s">
        <v>750</v>
      </c>
      <c r="C565" s="291" t="s">
        <v>332</v>
      </c>
      <c r="D565" s="292">
        <v>28170000</v>
      </c>
      <c r="E565" s="292">
        <v>47589262</v>
      </c>
      <c r="F565" s="292">
        <v>29526452.16</v>
      </c>
      <c r="G565" s="293">
        <v>104.81523663471779</v>
      </c>
      <c r="H565" s="294">
        <v>62.044358157939072</v>
      </c>
    </row>
    <row r="566" spans="1:8" ht="45.75" customHeight="1" x14ac:dyDescent="0.3">
      <c r="A566" s="290" t="s">
        <v>371</v>
      </c>
      <c r="B566" s="291" t="s">
        <v>750</v>
      </c>
      <c r="C566" s="291" t="s">
        <v>372</v>
      </c>
      <c r="D566" s="292">
        <v>0</v>
      </c>
      <c r="E566" s="292">
        <v>15154064.68</v>
      </c>
      <c r="F566" s="292">
        <v>15153584.68</v>
      </c>
      <c r="G566" s="293">
        <v>0</v>
      </c>
      <c r="H566" s="294">
        <v>99.996832532986119</v>
      </c>
    </row>
    <row r="567" spans="1:8" ht="15" customHeight="1" x14ac:dyDescent="0.3">
      <c r="A567" s="290" t="s">
        <v>373</v>
      </c>
      <c r="B567" s="291" t="s">
        <v>750</v>
      </c>
      <c r="C567" s="291" t="s">
        <v>374</v>
      </c>
      <c r="D567" s="292">
        <v>0</v>
      </c>
      <c r="E567" s="292">
        <v>15154064.68</v>
      </c>
      <c r="F567" s="292">
        <v>15153584.68</v>
      </c>
      <c r="G567" s="293">
        <v>0</v>
      </c>
      <c r="H567" s="294">
        <v>99.996832532986119</v>
      </c>
    </row>
    <row r="568" spans="1:8" ht="23.25" customHeight="1" x14ac:dyDescent="0.3">
      <c r="A568" s="290" t="s">
        <v>333</v>
      </c>
      <c r="B568" s="291" t="s">
        <v>750</v>
      </c>
      <c r="C568" s="291" t="s">
        <v>334</v>
      </c>
      <c r="D568" s="292">
        <v>100000</v>
      </c>
      <c r="E568" s="292">
        <v>625000</v>
      </c>
      <c r="F568" s="292">
        <v>625000</v>
      </c>
      <c r="G568" s="293">
        <v>625</v>
      </c>
      <c r="H568" s="294">
        <v>100</v>
      </c>
    </row>
    <row r="569" spans="1:8" ht="23.25" customHeight="1" x14ac:dyDescent="0.3">
      <c r="A569" s="290" t="s">
        <v>335</v>
      </c>
      <c r="B569" s="291" t="s">
        <v>750</v>
      </c>
      <c r="C569" s="291" t="s">
        <v>336</v>
      </c>
      <c r="D569" s="292">
        <v>100000</v>
      </c>
      <c r="E569" s="292">
        <v>625000</v>
      </c>
      <c r="F569" s="292">
        <v>625000</v>
      </c>
      <c r="G569" s="293">
        <v>625</v>
      </c>
      <c r="H569" s="294">
        <v>100</v>
      </c>
    </row>
    <row r="570" spans="1:8" ht="135.75" customHeight="1" x14ac:dyDescent="0.3">
      <c r="A570" s="290" t="s">
        <v>751</v>
      </c>
      <c r="B570" s="291" t="s">
        <v>752</v>
      </c>
      <c r="C570" s="291"/>
      <c r="D570" s="292">
        <v>1800000</v>
      </c>
      <c r="E570" s="292">
        <v>686000</v>
      </c>
      <c r="F570" s="292">
        <v>43000</v>
      </c>
      <c r="G570" s="293">
        <v>2.3888888888888888</v>
      </c>
      <c r="H570" s="294">
        <v>6.2682215743440235</v>
      </c>
    </row>
    <row r="571" spans="1:8" ht="45.75" customHeight="1" x14ac:dyDescent="0.3">
      <c r="A571" s="290" t="s">
        <v>329</v>
      </c>
      <c r="B571" s="291" t="s">
        <v>752</v>
      </c>
      <c r="C571" s="291" t="s">
        <v>330</v>
      </c>
      <c r="D571" s="292">
        <v>1800000</v>
      </c>
      <c r="E571" s="292">
        <v>686000</v>
      </c>
      <c r="F571" s="292">
        <v>43000</v>
      </c>
      <c r="G571" s="293">
        <v>2.3888888888888888</v>
      </c>
      <c r="H571" s="294">
        <v>6.2682215743440235</v>
      </c>
    </row>
    <row r="572" spans="1:8" ht="45.75" customHeight="1" x14ac:dyDescent="0.3">
      <c r="A572" s="290" t="s">
        <v>331</v>
      </c>
      <c r="B572" s="291" t="s">
        <v>752</v>
      </c>
      <c r="C572" s="291" t="s">
        <v>332</v>
      </c>
      <c r="D572" s="292">
        <v>1800000</v>
      </c>
      <c r="E572" s="292">
        <v>686000</v>
      </c>
      <c r="F572" s="292">
        <v>43000</v>
      </c>
      <c r="G572" s="293">
        <v>2.3888888888888888</v>
      </c>
      <c r="H572" s="294">
        <v>6.2682215743440235</v>
      </c>
    </row>
    <row r="573" spans="1:8" ht="113.25" customHeight="1" x14ac:dyDescent="0.3">
      <c r="A573" s="290" t="s">
        <v>753</v>
      </c>
      <c r="B573" s="291" t="s">
        <v>754</v>
      </c>
      <c r="C573" s="291"/>
      <c r="D573" s="292">
        <v>600000</v>
      </c>
      <c r="E573" s="292">
        <v>600000</v>
      </c>
      <c r="F573" s="292">
        <v>468615.95</v>
      </c>
      <c r="G573" s="293">
        <v>78.102658333333324</v>
      </c>
      <c r="H573" s="294">
        <v>78.102658333333324</v>
      </c>
    </row>
    <row r="574" spans="1:8" ht="45.75" customHeight="1" x14ac:dyDescent="0.3">
      <c r="A574" s="290" t="s">
        <v>329</v>
      </c>
      <c r="B574" s="291" t="s">
        <v>754</v>
      </c>
      <c r="C574" s="291" t="s">
        <v>330</v>
      </c>
      <c r="D574" s="292">
        <v>600000</v>
      </c>
      <c r="E574" s="292">
        <v>600000</v>
      </c>
      <c r="F574" s="292">
        <v>468615.95</v>
      </c>
      <c r="G574" s="293">
        <v>78.102658333333324</v>
      </c>
      <c r="H574" s="294">
        <v>78.102658333333324</v>
      </c>
    </row>
    <row r="575" spans="1:8" ht="45.75" customHeight="1" x14ac:dyDescent="0.3">
      <c r="A575" s="290" t="s">
        <v>331</v>
      </c>
      <c r="B575" s="291" t="s">
        <v>754</v>
      </c>
      <c r="C575" s="291" t="s">
        <v>332</v>
      </c>
      <c r="D575" s="292">
        <v>600000</v>
      </c>
      <c r="E575" s="292">
        <v>600000</v>
      </c>
      <c r="F575" s="292">
        <v>468615.95</v>
      </c>
      <c r="G575" s="293">
        <v>78.102658333333324</v>
      </c>
      <c r="H575" s="294">
        <v>78.102658333333324</v>
      </c>
    </row>
    <row r="576" spans="1:8" ht="34.5" customHeight="1" x14ac:dyDescent="0.3">
      <c r="A576" s="290" t="s">
        <v>829</v>
      </c>
      <c r="B576" s="291" t="s">
        <v>830</v>
      </c>
      <c r="C576" s="291"/>
      <c r="D576" s="292">
        <v>25847800</v>
      </c>
      <c r="E576" s="292">
        <v>31105870</v>
      </c>
      <c r="F576" s="292">
        <v>31092227.309999999</v>
      </c>
      <c r="G576" s="293">
        <v>120.28964673976121</v>
      </c>
      <c r="H576" s="294">
        <v>99.956141107771614</v>
      </c>
    </row>
    <row r="577" spans="1:8" ht="45.75" customHeight="1" x14ac:dyDescent="0.3">
      <c r="A577" s="290" t="s">
        <v>329</v>
      </c>
      <c r="B577" s="291" t="s">
        <v>830</v>
      </c>
      <c r="C577" s="291" t="s">
        <v>330</v>
      </c>
      <c r="D577" s="292">
        <v>25847800</v>
      </c>
      <c r="E577" s="292">
        <v>31105870</v>
      </c>
      <c r="F577" s="292">
        <v>31092227.309999999</v>
      </c>
      <c r="G577" s="293">
        <v>120.28964673976121</v>
      </c>
      <c r="H577" s="294">
        <v>99.956141107771614</v>
      </c>
    </row>
    <row r="578" spans="1:8" ht="45.75" customHeight="1" x14ac:dyDescent="0.3">
      <c r="A578" s="290" t="s">
        <v>331</v>
      </c>
      <c r="B578" s="291" t="s">
        <v>830</v>
      </c>
      <c r="C578" s="291" t="s">
        <v>332</v>
      </c>
      <c r="D578" s="292">
        <v>25847800</v>
      </c>
      <c r="E578" s="292">
        <v>31105870</v>
      </c>
      <c r="F578" s="292">
        <v>31092227.309999999</v>
      </c>
      <c r="G578" s="293">
        <v>120.28964673976121</v>
      </c>
      <c r="H578" s="294">
        <v>99.956141107771614</v>
      </c>
    </row>
    <row r="579" spans="1:8" ht="45.75" customHeight="1" x14ac:dyDescent="0.3">
      <c r="A579" s="290" t="s">
        <v>825</v>
      </c>
      <c r="B579" s="291" t="s">
        <v>826</v>
      </c>
      <c r="C579" s="291"/>
      <c r="D579" s="292">
        <v>500000</v>
      </c>
      <c r="E579" s="292">
        <v>0</v>
      </c>
      <c r="F579" s="292">
        <v>0</v>
      </c>
      <c r="G579" s="293">
        <v>0</v>
      </c>
      <c r="H579" s="294">
        <v>0</v>
      </c>
    </row>
    <row r="580" spans="1:8" ht="45.75" customHeight="1" x14ac:dyDescent="0.3">
      <c r="A580" s="290" t="s">
        <v>329</v>
      </c>
      <c r="B580" s="291" t="s">
        <v>826</v>
      </c>
      <c r="C580" s="291" t="s">
        <v>330</v>
      </c>
      <c r="D580" s="292">
        <v>500000</v>
      </c>
      <c r="E580" s="292">
        <v>0</v>
      </c>
      <c r="F580" s="292">
        <v>0</v>
      </c>
      <c r="G580" s="293">
        <v>0</v>
      </c>
      <c r="H580" s="294">
        <v>0</v>
      </c>
    </row>
    <row r="581" spans="1:8" ht="45.75" customHeight="1" x14ac:dyDescent="0.3">
      <c r="A581" s="290" t="s">
        <v>331</v>
      </c>
      <c r="B581" s="291" t="s">
        <v>826</v>
      </c>
      <c r="C581" s="291" t="s">
        <v>332</v>
      </c>
      <c r="D581" s="292">
        <v>500000</v>
      </c>
      <c r="E581" s="292">
        <v>0</v>
      </c>
      <c r="F581" s="292">
        <v>0</v>
      </c>
      <c r="G581" s="293">
        <v>0</v>
      </c>
      <c r="H581" s="294">
        <v>0</v>
      </c>
    </row>
    <row r="582" spans="1:8" ht="57" customHeight="1" x14ac:dyDescent="0.3">
      <c r="A582" s="290" t="s">
        <v>975</v>
      </c>
      <c r="B582" s="291" t="s">
        <v>976</v>
      </c>
      <c r="C582" s="291"/>
      <c r="D582" s="292">
        <v>27131800</v>
      </c>
      <c r="E582" s="292">
        <v>26831800</v>
      </c>
      <c r="F582" s="292">
        <v>26146200.670000002</v>
      </c>
      <c r="G582" s="293">
        <v>96.367364752799304</v>
      </c>
      <c r="H582" s="294">
        <v>97.444825431018415</v>
      </c>
    </row>
    <row r="583" spans="1:8" ht="57" customHeight="1" x14ac:dyDescent="0.3">
      <c r="A583" s="290" t="s">
        <v>755</v>
      </c>
      <c r="B583" s="291" t="s">
        <v>756</v>
      </c>
      <c r="C583" s="291"/>
      <c r="D583" s="292">
        <v>16348000</v>
      </c>
      <c r="E583" s="292">
        <v>16348000</v>
      </c>
      <c r="F583" s="292">
        <v>16348000</v>
      </c>
      <c r="G583" s="293">
        <v>100</v>
      </c>
      <c r="H583" s="294">
        <v>100</v>
      </c>
    </row>
    <row r="584" spans="1:8" ht="113.25" customHeight="1" x14ac:dyDescent="0.3">
      <c r="A584" s="290" t="s">
        <v>326</v>
      </c>
      <c r="B584" s="291" t="s">
        <v>756</v>
      </c>
      <c r="C584" s="291" t="s">
        <v>249</v>
      </c>
      <c r="D584" s="292">
        <v>14698500</v>
      </c>
      <c r="E584" s="292">
        <v>16069600</v>
      </c>
      <c r="F584" s="292">
        <v>16069600</v>
      </c>
      <c r="G584" s="293">
        <v>109.32816273769433</v>
      </c>
      <c r="H584" s="294">
        <v>100</v>
      </c>
    </row>
    <row r="585" spans="1:8" ht="34.5" customHeight="1" x14ac:dyDescent="0.3">
      <c r="A585" s="290" t="s">
        <v>327</v>
      </c>
      <c r="B585" s="291" t="s">
        <v>756</v>
      </c>
      <c r="C585" s="291" t="s">
        <v>257</v>
      </c>
      <c r="D585" s="292">
        <v>14698500</v>
      </c>
      <c r="E585" s="292">
        <v>16069600</v>
      </c>
      <c r="F585" s="292">
        <v>16069600</v>
      </c>
      <c r="G585" s="293">
        <v>109.32816273769433</v>
      </c>
      <c r="H585" s="294">
        <v>100</v>
      </c>
    </row>
    <row r="586" spans="1:8" ht="45.75" customHeight="1" x14ac:dyDescent="0.3">
      <c r="A586" s="290" t="s">
        <v>329</v>
      </c>
      <c r="B586" s="291" t="s">
        <v>756</v>
      </c>
      <c r="C586" s="291" t="s">
        <v>330</v>
      </c>
      <c r="D586" s="292">
        <v>1649500</v>
      </c>
      <c r="E586" s="292">
        <v>278400</v>
      </c>
      <c r="F586" s="292">
        <v>278400</v>
      </c>
      <c r="G586" s="293">
        <v>16.877841770233402</v>
      </c>
      <c r="H586" s="294">
        <v>100</v>
      </c>
    </row>
    <row r="587" spans="1:8" ht="45.75" customHeight="1" x14ac:dyDescent="0.3">
      <c r="A587" s="290" t="s">
        <v>331</v>
      </c>
      <c r="B587" s="291" t="s">
        <v>756</v>
      </c>
      <c r="C587" s="291" t="s">
        <v>332</v>
      </c>
      <c r="D587" s="292">
        <v>1649500</v>
      </c>
      <c r="E587" s="292">
        <v>278400</v>
      </c>
      <c r="F587" s="292">
        <v>278400</v>
      </c>
      <c r="G587" s="293">
        <v>16.877841770233402</v>
      </c>
      <c r="H587" s="294">
        <v>100</v>
      </c>
    </row>
    <row r="588" spans="1:8" ht="79.5" customHeight="1" x14ac:dyDescent="0.3">
      <c r="A588" s="290" t="s">
        <v>757</v>
      </c>
      <c r="B588" s="291" t="s">
        <v>758</v>
      </c>
      <c r="C588" s="291"/>
      <c r="D588" s="292">
        <v>10783800</v>
      </c>
      <c r="E588" s="292">
        <v>10483800</v>
      </c>
      <c r="F588" s="292">
        <v>9798200.6699999999</v>
      </c>
      <c r="G588" s="293">
        <v>90.860370834028828</v>
      </c>
      <c r="H588" s="294">
        <v>93.460392891890336</v>
      </c>
    </row>
    <row r="589" spans="1:8" ht="113.25" customHeight="1" x14ac:dyDescent="0.3">
      <c r="A589" s="290" t="s">
        <v>326</v>
      </c>
      <c r="B589" s="291" t="s">
        <v>758</v>
      </c>
      <c r="C589" s="291" t="s">
        <v>249</v>
      </c>
      <c r="D589" s="292">
        <v>10783800</v>
      </c>
      <c r="E589" s="292">
        <v>10483800</v>
      </c>
      <c r="F589" s="292">
        <v>9798200.6699999999</v>
      </c>
      <c r="G589" s="293">
        <v>90.860370834028828</v>
      </c>
      <c r="H589" s="294">
        <v>93.460392891890336</v>
      </c>
    </row>
    <row r="590" spans="1:8" ht="34.5" customHeight="1" x14ac:dyDescent="0.3">
      <c r="A590" s="290" t="s">
        <v>327</v>
      </c>
      <c r="B590" s="291" t="s">
        <v>758</v>
      </c>
      <c r="C590" s="291" t="s">
        <v>257</v>
      </c>
      <c r="D590" s="292">
        <v>10783800</v>
      </c>
      <c r="E590" s="292">
        <v>10483800</v>
      </c>
      <c r="F590" s="292">
        <v>9798200.6699999999</v>
      </c>
      <c r="G590" s="293">
        <v>90.860370834028828</v>
      </c>
      <c r="H590" s="294">
        <v>93.460392891890336</v>
      </c>
    </row>
    <row r="591" spans="1:8" ht="57" customHeight="1" x14ac:dyDescent="0.3">
      <c r="A591" s="290" t="s">
        <v>344</v>
      </c>
      <c r="B591" s="291" t="s">
        <v>977</v>
      </c>
      <c r="C591" s="291"/>
      <c r="D591" s="292">
        <v>53189300</v>
      </c>
      <c r="E591" s="292">
        <v>54323300</v>
      </c>
      <c r="F591" s="292">
        <v>53616745.789999999</v>
      </c>
      <c r="G591" s="293">
        <v>100.80363116265865</v>
      </c>
      <c r="H591" s="294">
        <v>98.699353297756204</v>
      </c>
    </row>
    <row r="592" spans="1:8" ht="34.5" customHeight="1" x14ac:dyDescent="0.3">
      <c r="A592" s="290" t="s">
        <v>342</v>
      </c>
      <c r="B592" s="291" t="s">
        <v>759</v>
      </c>
      <c r="C592" s="291"/>
      <c r="D592" s="292">
        <v>53189300</v>
      </c>
      <c r="E592" s="292">
        <v>54323300</v>
      </c>
      <c r="F592" s="292">
        <v>53616745.789999999</v>
      </c>
      <c r="G592" s="293">
        <v>100.80363116265865</v>
      </c>
      <c r="H592" s="294">
        <v>98.699353297756204</v>
      </c>
    </row>
    <row r="593" spans="1:8" ht="113.25" customHeight="1" x14ac:dyDescent="0.3">
      <c r="A593" s="290" t="s">
        <v>326</v>
      </c>
      <c r="B593" s="291" t="s">
        <v>759</v>
      </c>
      <c r="C593" s="291" t="s">
        <v>249</v>
      </c>
      <c r="D593" s="292">
        <v>50307800</v>
      </c>
      <c r="E593" s="292">
        <v>50517800</v>
      </c>
      <c r="F593" s="292">
        <v>50285953.960000001</v>
      </c>
      <c r="G593" s="293">
        <v>99.956575242805286</v>
      </c>
      <c r="H593" s="294">
        <v>99.541060695438048</v>
      </c>
    </row>
    <row r="594" spans="1:8" ht="34.5" customHeight="1" x14ac:dyDescent="0.3">
      <c r="A594" s="290" t="s">
        <v>327</v>
      </c>
      <c r="B594" s="291" t="s">
        <v>759</v>
      </c>
      <c r="C594" s="291" t="s">
        <v>257</v>
      </c>
      <c r="D594" s="292">
        <v>50307800</v>
      </c>
      <c r="E594" s="292">
        <v>50517800</v>
      </c>
      <c r="F594" s="292">
        <v>50285953.960000001</v>
      </c>
      <c r="G594" s="293">
        <v>99.956575242805286</v>
      </c>
      <c r="H594" s="294">
        <v>99.541060695438048</v>
      </c>
    </row>
    <row r="595" spans="1:8" ht="45.75" customHeight="1" x14ac:dyDescent="0.3">
      <c r="A595" s="290" t="s">
        <v>329</v>
      </c>
      <c r="B595" s="291" t="s">
        <v>759</v>
      </c>
      <c r="C595" s="291" t="s">
        <v>330</v>
      </c>
      <c r="D595" s="292">
        <v>1381500</v>
      </c>
      <c r="E595" s="292">
        <v>1501500</v>
      </c>
      <c r="F595" s="292">
        <v>1034666.38</v>
      </c>
      <c r="G595" s="293">
        <v>74.894417661961626</v>
      </c>
      <c r="H595" s="294">
        <v>68.908849816849809</v>
      </c>
    </row>
    <row r="596" spans="1:8" ht="45.75" customHeight="1" x14ac:dyDescent="0.3">
      <c r="A596" s="290" t="s">
        <v>331</v>
      </c>
      <c r="B596" s="291" t="s">
        <v>759</v>
      </c>
      <c r="C596" s="291" t="s">
        <v>332</v>
      </c>
      <c r="D596" s="292">
        <v>1381500</v>
      </c>
      <c r="E596" s="292">
        <v>1501500</v>
      </c>
      <c r="F596" s="292">
        <v>1034666.38</v>
      </c>
      <c r="G596" s="293">
        <v>74.894417661961626</v>
      </c>
      <c r="H596" s="294">
        <v>68.908849816849809</v>
      </c>
    </row>
    <row r="597" spans="1:8" ht="23.25" customHeight="1" x14ac:dyDescent="0.3">
      <c r="A597" s="290" t="s">
        <v>333</v>
      </c>
      <c r="B597" s="291" t="s">
        <v>759</v>
      </c>
      <c r="C597" s="291" t="s">
        <v>334</v>
      </c>
      <c r="D597" s="292">
        <v>1500000</v>
      </c>
      <c r="E597" s="292">
        <v>2304000</v>
      </c>
      <c r="F597" s="292">
        <v>2296125.4500000002</v>
      </c>
      <c r="G597" s="293">
        <v>153.07503000000003</v>
      </c>
      <c r="H597" s="294">
        <v>99.658222656250004</v>
      </c>
    </row>
    <row r="598" spans="1:8" ht="23.25" customHeight="1" x14ac:dyDescent="0.3">
      <c r="A598" s="290" t="s">
        <v>335</v>
      </c>
      <c r="B598" s="291" t="s">
        <v>759</v>
      </c>
      <c r="C598" s="291" t="s">
        <v>336</v>
      </c>
      <c r="D598" s="292">
        <v>1500000</v>
      </c>
      <c r="E598" s="292">
        <v>2304000</v>
      </c>
      <c r="F598" s="292">
        <v>2296125.4500000002</v>
      </c>
      <c r="G598" s="293">
        <v>153.07503000000003</v>
      </c>
      <c r="H598" s="294">
        <v>99.658222656250004</v>
      </c>
    </row>
    <row r="599" spans="1:8" ht="45.75" customHeight="1" x14ac:dyDescent="0.3">
      <c r="A599" s="290" t="s">
        <v>956</v>
      </c>
      <c r="B599" s="291" t="s">
        <v>957</v>
      </c>
      <c r="C599" s="291"/>
      <c r="D599" s="292">
        <v>600000</v>
      </c>
      <c r="E599" s="292">
        <v>600000</v>
      </c>
      <c r="F599" s="292">
        <v>427701</v>
      </c>
      <c r="G599" s="293">
        <v>71.283500000000004</v>
      </c>
      <c r="H599" s="294">
        <v>71.283500000000004</v>
      </c>
    </row>
    <row r="600" spans="1:8" ht="57" customHeight="1" x14ac:dyDescent="0.3">
      <c r="A600" s="290" t="s">
        <v>958</v>
      </c>
      <c r="B600" s="291" t="s">
        <v>959</v>
      </c>
      <c r="C600" s="291"/>
      <c r="D600" s="292">
        <v>600000</v>
      </c>
      <c r="E600" s="292">
        <v>600000</v>
      </c>
      <c r="F600" s="292">
        <v>427701</v>
      </c>
      <c r="G600" s="293">
        <v>71.283500000000004</v>
      </c>
      <c r="H600" s="294">
        <v>71.283500000000004</v>
      </c>
    </row>
    <row r="601" spans="1:8" ht="192" customHeight="1" x14ac:dyDescent="0.3">
      <c r="A601" s="290" t="s">
        <v>719</v>
      </c>
      <c r="B601" s="291" t="s">
        <v>720</v>
      </c>
      <c r="C601" s="291"/>
      <c r="D601" s="292">
        <v>600000</v>
      </c>
      <c r="E601" s="292">
        <v>600000</v>
      </c>
      <c r="F601" s="292">
        <v>427701</v>
      </c>
      <c r="G601" s="293">
        <v>71.283500000000004</v>
      </c>
      <c r="H601" s="294">
        <v>71.283500000000004</v>
      </c>
    </row>
    <row r="602" spans="1:8" ht="45.75" customHeight="1" x14ac:dyDescent="0.3">
      <c r="A602" s="290" t="s">
        <v>329</v>
      </c>
      <c r="B602" s="291" t="s">
        <v>720</v>
      </c>
      <c r="C602" s="291" t="s">
        <v>330</v>
      </c>
      <c r="D602" s="292">
        <v>600000</v>
      </c>
      <c r="E602" s="292">
        <v>600000</v>
      </c>
      <c r="F602" s="292">
        <v>427701</v>
      </c>
      <c r="G602" s="293">
        <v>71.283500000000004</v>
      </c>
      <c r="H602" s="294">
        <v>71.283500000000004</v>
      </c>
    </row>
    <row r="603" spans="1:8" ht="45.75" customHeight="1" x14ac:dyDescent="0.3">
      <c r="A603" s="290" t="s">
        <v>331</v>
      </c>
      <c r="B603" s="291" t="s">
        <v>720</v>
      </c>
      <c r="C603" s="291" t="s">
        <v>332</v>
      </c>
      <c r="D603" s="292">
        <v>600000</v>
      </c>
      <c r="E603" s="292">
        <v>600000</v>
      </c>
      <c r="F603" s="292">
        <v>427701</v>
      </c>
      <c r="G603" s="293">
        <v>71.283500000000004</v>
      </c>
      <c r="H603" s="294">
        <v>71.283500000000004</v>
      </c>
    </row>
    <row r="604" spans="1:8" ht="34.5" customHeight="1" x14ac:dyDescent="0.3">
      <c r="A604" s="290" t="s">
        <v>1131</v>
      </c>
      <c r="B604" s="291" t="s">
        <v>1132</v>
      </c>
      <c r="C604" s="291"/>
      <c r="D604" s="292">
        <v>80000000</v>
      </c>
      <c r="E604" s="292">
        <v>43874011</v>
      </c>
      <c r="F604" s="292">
        <v>8466684.9499999993</v>
      </c>
      <c r="G604" s="293">
        <v>10.5833561875</v>
      </c>
      <c r="H604" s="294">
        <v>19.297722631286206</v>
      </c>
    </row>
    <row r="605" spans="1:8" ht="34.5" customHeight="1" x14ac:dyDescent="0.3">
      <c r="A605" s="290" t="s">
        <v>1133</v>
      </c>
      <c r="B605" s="291" t="s">
        <v>1134</v>
      </c>
      <c r="C605" s="291"/>
      <c r="D605" s="292">
        <v>80000000</v>
      </c>
      <c r="E605" s="292">
        <v>43874011</v>
      </c>
      <c r="F605" s="292">
        <v>8466684.9499999993</v>
      </c>
      <c r="G605" s="293">
        <v>10.5833561875</v>
      </c>
      <c r="H605" s="294">
        <v>19.297722631286206</v>
      </c>
    </row>
    <row r="606" spans="1:8" ht="23.25" customHeight="1" x14ac:dyDescent="0.3">
      <c r="A606" s="290" t="s">
        <v>490</v>
      </c>
      <c r="B606" s="291" t="s">
        <v>930</v>
      </c>
      <c r="C606" s="291"/>
      <c r="D606" s="292">
        <v>80000000</v>
      </c>
      <c r="E606" s="292">
        <v>43874011</v>
      </c>
      <c r="F606" s="292">
        <v>8466684.9499999993</v>
      </c>
      <c r="G606" s="293">
        <v>10.5833561875</v>
      </c>
      <c r="H606" s="294">
        <v>19.297722631286206</v>
      </c>
    </row>
    <row r="607" spans="1:8" ht="34.5" customHeight="1" x14ac:dyDescent="0.3">
      <c r="A607" s="290" t="s">
        <v>488</v>
      </c>
      <c r="B607" s="291" t="s">
        <v>930</v>
      </c>
      <c r="C607" s="291" t="s">
        <v>489</v>
      </c>
      <c r="D607" s="292">
        <v>80000000</v>
      </c>
      <c r="E607" s="292">
        <v>43874011</v>
      </c>
      <c r="F607" s="292">
        <v>8466684.9499999993</v>
      </c>
      <c r="G607" s="293">
        <v>10.5833561875</v>
      </c>
      <c r="H607" s="294">
        <v>19.297722631286206</v>
      </c>
    </row>
    <row r="608" spans="1:8" ht="23.25" customHeight="1" x14ac:dyDescent="0.3">
      <c r="A608" s="290" t="s">
        <v>490</v>
      </c>
      <c r="B608" s="291" t="s">
        <v>930</v>
      </c>
      <c r="C608" s="291" t="s">
        <v>491</v>
      </c>
      <c r="D608" s="292">
        <v>80000000</v>
      </c>
      <c r="E608" s="292">
        <v>43874011</v>
      </c>
      <c r="F608" s="292">
        <v>8466684.9499999993</v>
      </c>
      <c r="G608" s="293">
        <v>10.5833561875</v>
      </c>
      <c r="H608" s="294">
        <v>19.297722631286206</v>
      </c>
    </row>
    <row r="609" spans="1:8" ht="23.25" customHeight="1" x14ac:dyDescent="0.3">
      <c r="A609" s="290" t="s">
        <v>446</v>
      </c>
      <c r="B609" s="291" t="s">
        <v>932</v>
      </c>
      <c r="C609" s="291"/>
      <c r="D609" s="292">
        <v>861314200</v>
      </c>
      <c r="E609" s="292">
        <v>1028896848</v>
      </c>
      <c r="F609" s="292">
        <v>1016555958.1799999</v>
      </c>
      <c r="G609" s="293">
        <v>118.023824311732</v>
      </c>
      <c r="H609" s="294">
        <v>98.800570742928358</v>
      </c>
    </row>
    <row r="610" spans="1:8" ht="57" customHeight="1" x14ac:dyDescent="0.3">
      <c r="A610" s="290" t="s">
        <v>344</v>
      </c>
      <c r="B610" s="291" t="s">
        <v>933</v>
      </c>
      <c r="C610" s="291"/>
      <c r="D610" s="292">
        <v>861314200</v>
      </c>
      <c r="E610" s="292">
        <v>1028896848</v>
      </c>
      <c r="F610" s="292">
        <v>1016555958.1799999</v>
      </c>
      <c r="G610" s="293">
        <v>118.023824311732</v>
      </c>
      <c r="H610" s="294">
        <v>98.800570742928358</v>
      </c>
    </row>
    <row r="611" spans="1:8" ht="23.25" customHeight="1" x14ac:dyDescent="0.3">
      <c r="A611" s="290" t="s">
        <v>700</v>
      </c>
      <c r="B611" s="291" t="s">
        <v>701</v>
      </c>
      <c r="C611" s="291"/>
      <c r="D611" s="292">
        <v>4782600</v>
      </c>
      <c r="E611" s="292">
        <v>4951000</v>
      </c>
      <c r="F611" s="292">
        <v>4229962.4800000004</v>
      </c>
      <c r="G611" s="293">
        <v>88.44483084514701</v>
      </c>
      <c r="H611" s="294">
        <v>85.436527570187849</v>
      </c>
    </row>
    <row r="612" spans="1:8" ht="113.25" customHeight="1" x14ac:dyDescent="0.3">
      <c r="A612" s="290" t="s">
        <v>326</v>
      </c>
      <c r="B612" s="291" t="s">
        <v>701</v>
      </c>
      <c r="C612" s="291" t="s">
        <v>249</v>
      </c>
      <c r="D612" s="292">
        <v>4782600</v>
      </c>
      <c r="E612" s="292">
        <v>4951000</v>
      </c>
      <c r="F612" s="292">
        <v>4229962.4800000004</v>
      </c>
      <c r="G612" s="293">
        <v>88.44483084514701</v>
      </c>
      <c r="H612" s="294">
        <v>85.436527570187849</v>
      </c>
    </row>
    <row r="613" spans="1:8" ht="34.5" customHeight="1" x14ac:dyDescent="0.3">
      <c r="A613" s="290" t="s">
        <v>327</v>
      </c>
      <c r="B613" s="291" t="s">
        <v>701</v>
      </c>
      <c r="C613" s="291" t="s">
        <v>257</v>
      </c>
      <c r="D613" s="292">
        <v>4782600</v>
      </c>
      <c r="E613" s="292">
        <v>4951000</v>
      </c>
      <c r="F613" s="292">
        <v>4229962.4800000004</v>
      </c>
      <c r="G613" s="293">
        <v>88.44483084514701</v>
      </c>
      <c r="H613" s="294">
        <v>85.436527570187849</v>
      </c>
    </row>
    <row r="614" spans="1:8" ht="23.25" customHeight="1" x14ac:dyDescent="0.3">
      <c r="A614" s="290" t="s">
        <v>721</v>
      </c>
      <c r="B614" s="291" t="s">
        <v>722</v>
      </c>
      <c r="C614" s="291"/>
      <c r="D614" s="292">
        <v>414189800</v>
      </c>
      <c r="E614" s="292">
        <v>433266550</v>
      </c>
      <c r="F614" s="292">
        <v>430021480.55000001</v>
      </c>
      <c r="G614" s="293">
        <v>103.82232506691378</v>
      </c>
      <c r="H614" s="294">
        <v>99.251022390258385</v>
      </c>
    </row>
    <row r="615" spans="1:8" ht="113.25" customHeight="1" x14ac:dyDescent="0.3">
      <c r="A615" s="290" t="s">
        <v>326</v>
      </c>
      <c r="B615" s="291" t="s">
        <v>722</v>
      </c>
      <c r="C615" s="291" t="s">
        <v>249</v>
      </c>
      <c r="D615" s="292">
        <v>382274600</v>
      </c>
      <c r="E615" s="292">
        <v>400609200</v>
      </c>
      <c r="F615" s="292">
        <v>400281213.06</v>
      </c>
      <c r="G615" s="293">
        <v>104.71038699929318</v>
      </c>
      <c r="H615" s="294">
        <v>99.918127956122831</v>
      </c>
    </row>
    <row r="616" spans="1:8" ht="34.5" customHeight="1" x14ac:dyDescent="0.3">
      <c r="A616" s="290" t="s">
        <v>327</v>
      </c>
      <c r="B616" s="291" t="s">
        <v>722</v>
      </c>
      <c r="C616" s="291" t="s">
        <v>257</v>
      </c>
      <c r="D616" s="292">
        <v>382274600</v>
      </c>
      <c r="E616" s="292">
        <v>400609200</v>
      </c>
      <c r="F616" s="292">
        <v>400281213.06</v>
      </c>
      <c r="G616" s="293">
        <v>104.71038699929318</v>
      </c>
      <c r="H616" s="294">
        <v>99.918127956122831</v>
      </c>
    </row>
    <row r="617" spans="1:8" ht="45.75" customHeight="1" x14ac:dyDescent="0.3">
      <c r="A617" s="290" t="s">
        <v>329</v>
      </c>
      <c r="B617" s="291" t="s">
        <v>722</v>
      </c>
      <c r="C617" s="291" t="s">
        <v>330</v>
      </c>
      <c r="D617" s="292">
        <v>22433200</v>
      </c>
      <c r="E617" s="292">
        <v>23033200</v>
      </c>
      <c r="F617" s="292">
        <v>20337066.91</v>
      </c>
      <c r="G617" s="293">
        <v>90.656111967976045</v>
      </c>
      <c r="H617" s="294">
        <v>88.294578738516577</v>
      </c>
    </row>
    <row r="618" spans="1:8" ht="45.75" customHeight="1" x14ac:dyDescent="0.3">
      <c r="A618" s="290" t="s">
        <v>331</v>
      </c>
      <c r="B618" s="291" t="s">
        <v>722</v>
      </c>
      <c r="C618" s="291" t="s">
        <v>332</v>
      </c>
      <c r="D618" s="292">
        <v>22433200</v>
      </c>
      <c r="E618" s="292">
        <v>23033200</v>
      </c>
      <c r="F618" s="292">
        <v>20337066.91</v>
      </c>
      <c r="G618" s="293">
        <v>90.656111967976045</v>
      </c>
      <c r="H618" s="294">
        <v>88.294578738516577</v>
      </c>
    </row>
    <row r="619" spans="1:8" ht="23.25" customHeight="1" x14ac:dyDescent="0.3">
      <c r="A619" s="290" t="s">
        <v>333</v>
      </c>
      <c r="B619" s="291" t="s">
        <v>722</v>
      </c>
      <c r="C619" s="291" t="s">
        <v>334</v>
      </c>
      <c r="D619" s="292">
        <v>9482000</v>
      </c>
      <c r="E619" s="292">
        <v>9624150</v>
      </c>
      <c r="F619" s="292">
        <v>9403200.5800000001</v>
      </c>
      <c r="G619" s="293">
        <v>99.168957814807001</v>
      </c>
      <c r="H619" s="294">
        <v>97.704218866081689</v>
      </c>
    </row>
    <row r="620" spans="1:8" ht="23.25" customHeight="1" x14ac:dyDescent="0.3">
      <c r="A620" s="290" t="s">
        <v>335</v>
      </c>
      <c r="B620" s="291" t="s">
        <v>722</v>
      </c>
      <c r="C620" s="291" t="s">
        <v>336</v>
      </c>
      <c r="D620" s="292">
        <v>9482000</v>
      </c>
      <c r="E620" s="292">
        <v>9624150</v>
      </c>
      <c r="F620" s="292">
        <v>9403200.5800000001</v>
      </c>
      <c r="G620" s="293">
        <v>99.168957814807001</v>
      </c>
      <c r="H620" s="294">
        <v>97.704218866081689</v>
      </c>
    </row>
    <row r="621" spans="1:8" ht="23.25" customHeight="1" x14ac:dyDescent="0.3">
      <c r="A621" s="290" t="s">
        <v>735</v>
      </c>
      <c r="B621" s="291" t="s">
        <v>736</v>
      </c>
      <c r="C621" s="291"/>
      <c r="D621" s="292">
        <v>36271000</v>
      </c>
      <c r="E621" s="292">
        <v>36271000</v>
      </c>
      <c r="F621" s="292">
        <v>36191676.039999999</v>
      </c>
      <c r="G621" s="293">
        <v>99.781301976785869</v>
      </c>
      <c r="H621" s="294">
        <v>99.781301976785869</v>
      </c>
    </row>
    <row r="622" spans="1:8" ht="113.25" customHeight="1" x14ac:dyDescent="0.3">
      <c r="A622" s="290" t="s">
        <v>326</v>
      </c>
      <c r="B622" s="291" t="s">
        <v>736</v>
      </c>
      <c r="C622" s="291" t="s">
        <v>249</v>
      </c>
      <c r="D622" s="292">
        <v>35661000</v>
      </c>
      <c r="E622" s="292">
        <v>35661000</v>
      </c>
      <c r="F622" s="292">
        <v>35657598.280000001</v>
      </c>
      <c r="G622" s="293">
        <v>99.990460951740005</v>
      </c>
      <c r="H622" s="294">
        <v>99.990460951740005</v>
      </c>
    </row>
    <row r="623" spans="1:8" ht="34.5" customHeight="1" x14ac:dyDescent="0.3">
      <c r="A623" s="290" t="s">
        <v>327</v>
      </c>
      <c r="B623" s="291" t="s">
        <v>736</v>
      </c>
      <c r="C623" s="291" t="s">
        <v>257</v>
      </c>
      <c r="D623" s="292">
        <v>35661000</v>
      </c>
      <c r="E623" s="292">
        <v>35661000</v>
      </c>
      <c r="F623" s="292">
        <v>35657598.280000001</v>
      </c>
      <c r="G623" s="293">
        <v>99.990460951740005</v>
      </c>
      <c r="H623" s="294">
        <v>99.990460951740005</v>
      </c>
    </row>
    <row r="624" spans="1:8" ht="45.75" customHeight="1" x14ac:dyDescent="0.3">
      <c r="A624" s="290" t="s">
        <v>329</v>
      </c>
      <c r="B624" s="291" t="s">
        <v>736</v>
      </c>
      <c r="C624" s="291" t="s">
        <v>330</v>
      </c>
      <c r="D624" s="292">
        <v>610000</v>
      </c>
      <c r="E624" s="292">
        <v>610000</v>
      </c>
      <c r="F624" s="292">
        <v>534077.76</v>
      </c>
      <c r="G624" s="293">
        <v>87.553731147540987</v>
      </c>
      <c r="H624" s="294">
        <v>87.553731147540987</v>
      </c>
    </row>
    <row r="625" spans="1:8" ht="45.75" customHeight="1" x14ac:dyDescent="0.3">
      <c r="A625" s="290" t="s">
        <v>331</v>
      </c>
      <c r="B625" s="291" t="s">
        <v>736</v>
      </c>
      <c r="C625" s="291" t="s">
        <v>332</v>
      </c>
      <c r="D625" s="292">
        <v>610000</v>
      </c>
      <c r="E625" s="292">
        <v>610000</v>
      </c>
      <c r="F625" s="292">
        <v>534077.76</v>
      </c>
      <c r="G625" s="293">
        <v>87.553731147540987</v>
      </c>
      <c r="H625" s="294">
        <v>87.553731147540987</v>
      </c>
    </row>
    <row r="626" spans="1:8" ht="45.75" customHeight="1" x14ac:dyDescent="0.3">
      <c r="A626" s="290" t="s">
        <v>723</v>
      </c>
      <c r="B626" s="291" t="s">
        <v>724</v>
      </c>
      <c r="C626" s="291"/>
      <c r="D626" s="292">
        <v>320000</v>
      </c>
      <c r="E626" s="292">
        <v>320000</v>
      </c>
      <c r="F626" s="292">
        <v>314436.86</v>
      </c>
      <c r="G626" s="293">
        <v>98.261518749999993</v>
      </c>
      <c r="H626" s="294">
        <v>98.261518749999993</v>
      </c>
    </row>
    <row r="627" spans="1:8" ht="45.75" customHeight="1" x14ac:dyDescent="0.3">
      <c r="A627" s="290" t="s">
        <v>329</v>
      </c>
      <c r="B627" s="291" t="s">
        <v>724</v>
      </c>
      <c r="C627" s="291" t="s">
        <v>330</v>
      </c>
      <c r="D627" s="292">
        <v>320000</v>
      </c>
      <c r="E627" s="292">
        <v>320000</v>
      </c>
      <c r="F627" s="292">
        <v>314436.86</v>
      </c>
      <c r="G627" s="293">
        <v>98.261518749999993</v>
      </c>
      <c r="H627" s="294">
        <v>98.261518749999993</v>
      </c>
    </row>
    <row r="628" spans="1:8" ht="45.75" customHeight="1" x14ac:dyDescent="0.3">
      <c r="A628" s="290" t="s">
        <v>331</v>
      </c>
      <c r="B628" s="291" t="s">
        <v>724</v>
      </c>
      <c r="C628" s="291" t="s">
        <v>332</v>
      </c>
      <c r="D628" s="292">
        <v>320000</v>
      </c>
      <c r="E628" s="292">
        <v>320000</v>
      </c>
      <c r="F628" s="292">
        <v>314436.86</v>
      </c>
      <c r="G628" s="293">
        <v>98.261518749999993</v>
      </c>
      <c r="H628" s="294">
        <v>98.261518749999993</v>
      </c>
    </row>
    <row r="629" spans="1:8" ht="23.25" customHeight="1" x14ac:dyDescent="0.3">
      <c r="A629" s="290" t="s">
        <v>760</v>
      </c>
      <c r="B629" s="291" t="s">
        <v>761</v>
      </c>
      <c r="C629" s="291"/>
      <c r="D629" s="292">
        <v>0</v>
      </c>
      <c r="E629" s="292">
        <v>131007000</v>
      </c>
      <c r="F629" s="292">
        <v>131006920</v>
      </c>
      <c r="G629" s="293">
        <v>0</v>
      </c>
      <c r="H629" s="294">
        <v>99.999938934560745</v>
      </c>
    </row>
    <row r="630" spans="1:8" ht="23.25" customHeight="1" x14ac:dyDescent="0.3">
      <c r="A630" s="290" t="s">
        <v>333</v>
      </c>
      <c r="B630" s="291" t="s">
        <v>761</v>
      </c>
      <c r="C630" s="291" t="s">
        <v>334</v>
      </c>
      <c r="D630" s="292">
        <v>0</v>
      </c>
      <c r="E630" s="292">
        <v>131007000</v>
      </c>
      <c r="F630" s="292">
        <v>131006920</v>
      </c>
      <c r="G630" s="293">
        <v>0</v>
      </c>
      <c r="H630" s="294">
        <v>99.999938934560745</v>
      </c>
    </row>
    <row r="631" spans="1:8" ht="102" customHeight="1" x14ac:dyDescent="0.3">
      <c r="A631" s="290" t="s">
        <v>360</v>
      </c>
      <c r="B631" s="291" t="s">
        <v>761</v>
      </c>
      <c r="C631" s="291" t="s">
        <v>317</v>
      </c>
      <c r="D631" s="292">
        <v>0</v>
      </c>
      <c r="E631" s="292">
        <v>131007000</v>
      </c>
      <c r="F631" s="292">
        <v>131006920</v>
      </c>
      <c r="G631" s="293">
        <v>0</v>
      </c>
      <c r="H631" s="294">
        <v>99.999938934560745</v>
      </c>
    </row>
    <row r="632" spans="1:8" ht="23.25" customHeight="1" x14ac:dyDescent="0.3">
      <c r="A632" s="290" t="s">
        <v>725</v>
      </c>
      <c r="B632" s="291" t="s">
        <v>726</v>
      </c>
      <c r="C632" s="291"/>
      <c r="D632" s="292">
        <v>800000</v>
      </c>
      <c r="E632" s="292">
        <v>800000</v>
      </c>
      <c r="F632" s="292">
        <v>735876</v>
      </c>
      <c r="G632" s="293">
        <v>91.984499999999997</v>
      </c>
      <c r="H632" s="294">
        <v>91.984499999999997</v>
      </c>
    </row>
    <row r="633" spans="1:8" ht="23.25" customHeight="1" x14ac:dyDescent="0.3">
      <c r="A633" s="290" t="s">
        <v>333</v>
      </c>
      <c r="B633" s="291" t="s">
        <v>726</v>
      </c>
      <c r="C633" s="291" t="s">
        <v>334</v>
      </c>
      <c r="D633" s="292">
        <v>800000</v>
      </c>
      <c r="E633" s="292">
        <v>800000</v>
      </c>
      <c r="F633" s="292">
        <v>735876</v>
      </c>
      <c r="G633" s="293">
        <v>91.984499999999997</v>
      </c>
      <c r="H633" s="294">
        <v>91.984499999999997</v>
      </c>
    </row>
    <row r="634" spans="1:8" ht="23.25" customHeight="1" x14ac:dyDescent="0.3">
      <c r="A634" s="290" t="s">
        <v>335</v>
      </c>
      <c r="B634" s="291" t="s">
        <v>726</v>
      </c>
      <c r="C634" s="291" t="s">
        <v>336</v>
      </c>
      <c r="D634" s="292">
        <v>800000</v>
      </c>
      <c r="E634" s="292">
        <v>800000</v>
      </c>
      <c r="F634" s="292">
        <v>735876</v>
      </c>
      <c r="G634" s="293">
        <v>91.984499999999997</v>
      </c>
      <c r="H634" s="294">
        <v>91.984499999999997</v>
      </c>
    </row>
    <row r="635" spans="1:8" ht="57" customHeight="1" x14ac:dyDescent="0.3">
      <c r="A635" s="290" t="s">
        <v>762</v>
      </c>
      <c r="B635" s="291" t="s">
        <v>763</v>
      </c>
      <c r="C635" s="291"/>
      <c r="D635" s="292">
        <v>16405000</v>
      </c>
      <c r="E635" s="292">
        <v>17455000</v>
      </c>
      <c r="F635" s="292">
        <v>17365503.91</v>
      </c>
      <c r="G635" s="293">
        <v>105.85494611398964</v>
      </c>
      <c r="H635" s="294">
        <v>99.487275336579771</v>
      </c>
    </row>
    <row r="636" spans="1:8" ht="113.25" customHeight="1" x14ac:dyDescent="0.3">
      <c r="A636" s="290" t="s">
        <v>326</v>
      </c>
      <c r="B636" s="291" t="s">
        <v>763</v>
      </c>
      <c r="C636" s="291" t="s">
        <v>249</v>
      </c>
      <c r="D636" s="292">
        <v>16405000</v>
      </c>
      <c r="E636" s="292">
        <v>17455000</v>
      </c>
      <c r="F636" s="292">
        <v>17365503.91</v>
      </c>
      <c r="G636" s="293">
        <v>105.85494611398964</v>
      </c>
      <c r="H636" s="294">
        <v>99.487275336579771</v>
      </c>
    </row>
    <row r="637" spans="1:8" ht="34.5" customHeight="1" x14ac:dyDescent="0.3">
      <c r="A637" s="290" t="s">
        <v>327</v>
      </c>
      <c r="B637" s="291" t="s">
        <v>763</v>
      </c>
      <c r="C637" s="291" t="s">
        <v>257</v>
      </c>
      <c r="D637" s="292">
        <v>16405000</v>
      </c>
      <c r="E637" s="292">
        <v>17455000</v>
      </c>
      <c r="F637" s="292">
        <v>17365503.91</v>
      </c>
      <c r="G637" s="293">
        <v>105.85494611398964</v>
      </c>
      <c r="H637" s="294">
        <v>99.487275336579771</v>
      </c>
    </row>
    <row r="638" spans="1:8" ht="79.5" customHeight="1" x14ac:dyDescent="0.3">
      <c r="A638" s="290" t="s">
        <v>764</v>
      </c>
      <c r="B638" s="291" t="s">
        <v>765</v>
      </c>
      <c r="C638" s="291"/>
      <c r="D638" s="292">
        <v>89754400</v>
      </c>
      <c r="E638" s="292">
        <v>94934507</v>
      </c>
      <c r="F638" s="292">
        <v>94115567.049999997</v>
      </c>
      <c r="G638" s="293">
        <v>104.85900084007022</v>
      </c>
      <c r="H638" s="294">
        <v>99.137363245589924</v>
      </c>
    </row>
    <row r="639" spans="1:8" ht="113.25" customHeight="1" x14ac:dyDescent="0.3">
      <c r="A639" s="290" t="s">
        <v>326</v>
      </c>
      <c r="B639" s="291" t="s">
        <v>765</v>
      </c>
      <c r="C639" s="291" t="s">
        <v>249</v>
      </c>
      <c r="D639" s="292">
        <v>83567200</v>
      </c>
      <c r="E639" s="292">
        <v>88677307</v>
      </c>
      <c r="F639" s="292">
        <v>88267653.150000006</v>
      </c>
      <c r="G639" s="293">
        <v>105.62475845786385</v>
      </c>
      <c r="H639" s="294">
        <v>99.538039816657957</v>
      </c>
    </row>
    <row r="640" spans="1:8" ht="34.5" customHeight="1" x14ac:dyDescent="0.3">
      <c r="A640" s="290" t="s">
        <v>369</v>
      </c>
      <c r="B640" s="291" t="s">
        <v>765</v>
      </c>
      <c r="C640" s="291" t="s">
        <v>370</v>
      </c>
      <c r="D640" s="292">
        <v>83567200</v>
      </c>
      <c r="E640" s="292">
        <v>88677307</v>
      </c>
      <c r="F640" s="292">
        <v>88267653.150000006</v>
      </c>
      <c r="G640" s="293">
        <v>105.62475845786385</v>
      </c>
      <c r="H640" s="294">
        <v>99.538039816657957</v>
      </c>
    </row>
    <row r="641" spans="1:8" ht="45.75" customHeight="1" x14ac:dyDescent="0.3">
      <c r="A641" s="290" t="s">
        <v>329</v>
      </c>
      <c r="B641" s="291" t="s">
        <v>765</v>
      </c>
      <c r="C641" s="291" t="s">
        <v>330</v>
      </c>
      <c r="D641" s="292">
        <v>6187200</v>
      </c>
      <c r="E641" s="292">
        <v>6257200</v>
      </c>
      <c r="F641" s="292">
        <v>5847913.9000000004</v>
      </c>
      <c r="G641" s="293">
        <v>94.516322407551073</v>
      </c>
      <c r="H641" s="294">
        <v>93.45895768075178</v>
      </c>
    </row>
    <row r="642" spans="1:8" ht="45.75" customHeight="1" x14ac:dyDescent="0.3">
      <c r="A642" s="290" t="s">
        <v>331</v>
      </c>
      <c r="B642" s="291" t="s">
        <v>765</v>
      </c>
      <c r="C642" s="291" t="s">
        <v>332</v>
      </c>
      <c r="D642" s="292">
        <v>6187200</v>
      </c>
      <c r="E642" s="292">
        <v>6257200</v>
      </c>
      <c r="F642" s="292">
        <v>5847913.9000000004</v>
      </c>
      <c r="G642" s="293">
        <v>94.516322407551073</v>
      </c>
      <c r="H642" s="294">
        <v>93.45895768075178</v>
      </c>
    </row>
    <row r="643" spans="1:8" ht="68.25" customHeight="1" x14ac:dyDescent="0.3">
      <c r="A643" s="290" t="s">
        <v>766</v>
      </c>
      <c r="B643" s="291" t="s">
        <v>767</v>
      </c>
      <c r="C643" s="291"/>
      <c r="D643" s="292">
        <v>298791400</v>
      </c>
      <c r="E643" s="292">
        <v>309891791</v>
      </c>
      <c r="F643" s="292">
        <v>302574535.29000002</v>
      </c>
      <c r="G643" s="293">
        <v>101.26614597675838</v>
      </c>
      <c r="H643" s="294">
        <v>97.63877071851833</v>
      </c>
    </row>
    <row r="644" spans="1:8" ht="113.25" customHeight="1" x14ac:dyDescent="0.3">
      <c r="A644" s="290" t="s">
        <v>326</v>
      </c>
      <c r="B644" s="291" t="s">
        <v>767</v>
      </c>
      <c r="C644" s="291" t="s">
        <v>249</v>
      </c>
      <c r="D644" s="292">
        <v>118556000</v>
      </c>
      <c r="E644" s="292">
        <v>125829395</v>
      </c>
      <c r="F644" s="292">
        <v>125240215.43000001</v>
      </c>
      <c r="G644" s="293">
        <v>105.63802374405344</v>
      </c>
      <c r="H644" s="294">
        <v>99.531763170283071</v>
      </c>
    </row>
    <row r="645" spans="1:8" ht="34.5" customHeight="1" x14ac:dyDescent="0.3">
      <c r="A645" s="290" t="s">
        <v>369</v>
      </c>
      <c r="B645" s="291" t="s">
        <v>767</v>
      </c>
      <c r="C645" s="291" t="s">
        <v>370</v>
      </c>
      <c r="D645" s="292">
        <v>118556000</v>
      </c>
      <c r="E645" s="292">
        <v>125829395</v>
      </c>
      <c r="F645" s="292">
        <v>125240215.43000001</v>
      </c>
      <c r="G645" s="293">
        <v>105.63802374405344</v>
      </c>
      <c r="H645" s="294">
        <v>99.531763170283071</v>
      </c>
    </row>
    <row r="646" spans="1:8" ht="45.75" customHeight="1" x14ac:dyDescent="0.3">
      <c r="A646" s="290" t="s">
        <v>329</v>
      </c>
      <c r="B646" s="291" t="s">
        <v>767</v>
      </c>
      <c r="C646" s="291" t="s">
        <v>330</v>
      </c>
      <c r="D646" s="292">
        <v>44661000</v>
      </c>
      <c r="E646" s="292">
        <v>42430060</v>
      </c>
      <c r="F646" s="292">
        <v>36947272</v>
      </c>
      <c r="G646" s="293">
        <v>82.728268511676845</v>
      </c>
      <c r="H646" s="294">
        <v>87.078057396100789</v>
      </c>
    </row>
    <row r="647" spans="1:8" ht="45.75" customHeight="1" x14ac:dyDescent="0.3">
      <c r="A647" s="290" t="s">
        <v>331</v>
      </c>
      <c r="B647" s="291" t="s">
        <v>767</v>
      </c>
      <c r="C647" s="291" t="s">
        <v>332</v>
      </c>
      <c r="D647" s="292">
        <v>44661000</v>
      </c>
      <c r="E647" s="292">
        <v>42430060</v>
      </c>
      <c r="F647" s="292">
        <v>36947272</v>
      </c>
      <c r="G647" s="293">
        <v>82.728268511676845</v>
      </c>
      <c r="H647" s="294">
        <v>87.078057396100789</v>
      </c>
    </row>
    <row r="648" spans="1:8" ht="57" customHeight="1" x14ac:dyDescent="0.3">
      <c r="A648" s="290" t="s">
        <v>361</v>
      </c>
      <c r="B648" s="291" t="s">
        <v>767</v>
      </c>
      <c r="C648" s="291" t="s">
        <v>362</v>
      </c>
      <c r="D648" s="292">
        <v>135011400</v>
      </c>
      <c r="E648" s="292">
        <v>141169336</v>
      </c>
      <c r="F648" s="292">
        <v>139966834.86000001</v>
      </c>
      <c r="G648" s="293">
        <v>103.67038254547394</v>
      </c>
      <c r="H648" s="294">
        <v>99.148185311291698</v>
      </c>
    </row>
    <row r="649" spans="1:8" ht="23.25" customHeight="1" x14ac:dyDescent="0.3">
      <c r="A649" s="290" t="s">
        <v>363</v>
      </c>
      <c r="B649" s="291" t="s">
        <v>767</v>
      </c>
      <c r="C649" s="291" t="s">
        <v>364</v>
      </c>
      <c r="D649" s="292">
        <v>135011400</v>
      </c>
      <c r="E649" s="292">
        <v>141169336</v>
      </c>
      <c r="F649" s="292">
        <v>139966834.86000001</v>
      </c>
      <c r="G649" s="293">
        <v>103.67038254547394</v>
      </c>
      <c r="H649" s="294">
        <v>99.148185311291698</v>
      </c>
    </row>
    <row r="650" spans="1:8" ht="23.25" customHeight="1" x14ac:dyDescent="0.3">
      <c r="A650" s="290" t="s">
        <v>333</v>
      </c>
      <c r="B650" s="291" t="s">
        <v>767</v>
      </c>
      <c r="C650" s="291" t="s">
        <v>334</v>
      </c>
      <c r="D650" s="292">
        <v>563000</v>
      </c>
      <c r="E650" s="292">
        <v>463000</v>
      </c>
      <c r="F650" s="292">
        <v>420213</v>
      </c>
      <c r="G650" s="293">
        <v>74.638188277087039</v>
      </c>
      <c r="H650" s="294">
        <v>90.758747300215987</v>
      </c>
    </row>
    <row r="651" spans="1:8" ht="23.25" customHeight="1" x14ac:dyDescent="0.3">
      <c r="A651" s="290" t="s">
        <v>335</v>
      </c>
      <c r="B651" s="291" t="s">
        <v>767</v>
      </c>
      <c r="C651" s="291" t="s">
        <v>336</v>
      </c>
      <c r="D651" s="292">
        <v>563000</v>
      </c>
      <c r="E651" s="292">
        <v>463000</v>
      </c>
      <c r="F651" s="292">
        <v>420213</v>
      </c>
      <c r="G651" s="293">
        <v>74.638188277087039</v>
      </c>
      <c r="H651" s="294">
        <v>90.758747300215987</v>
      </c>
    </row>
    <row r="652" spans="1:8" ht="79.5" customHeight="1" x14ac:dyDescent="0.3">
      <c r="A652" s="290" t="s">
        <v>978</v>
      </c>
      <c r="B652" s="291" t="s">
        <v>390</v>
      </c>
      <c r="C652" s="291"/>
      <c r="D652" s="292">
        <v>156516400</v>
      </c>
      <c r="E652" s="292">
        <v>170477866</v>
      </c>
      <c r="F652" s="292">
        <v>166682395.25999999</v>
      </c>
      <c r="G652" s="293">
        <v>106.49516297333696</v>
      </c>
      <c r="H652" s="294">
        <v>97.773628431036315</v>
      </c>
    </row>
    <row r="653" spans="1:8" ht="79.5" customHeight="1" x14ac:dyDescent="0.3">
      <c r="A653" s="290" t="s">
        <v>979</v>
      </c>
      <c r="B653" s="291" t="s">
        <v>391</v>
      </c>
      <c r="C653" s="291"/>
      <c r="D653" s="292">
        <v>87350400</v>
      </c>
      <c r="E653" s="292">
        <v>95235266</v>
      </c>
      <c r="F653" s="292">
        <v>93978535.489999995</v>
      </c>
      <c r="G653" s="293">
        <v>107.58798527539655</v>
      </c>
      <c r="H653" s="294">
        <v>98.680393762957507</v>
      </c>
    </row>
    <row r="654" spans="1:8" ht="68.25" customHeight="1" x14ac:dyDescent="0.3">
      <c r="A654" s="290" t="s">
        <v>980</v>
      </c>
      <c r="B654" s="291" t="s">
        <v>392</v>
      </c>
      <c r="C654" s="291"/>
      <c r="D654" s="292">
        <v>82363900</v>
      </c>
      <c r="E654" s="292">
        <v>90126666</v>
      </c>
      <c r="F654" s="292">
        <v>89956666</v>
      </c>
      <c r="G654" s="293">
        <v>109.21856055869137</v>
      </c>
      <c r="H654" s="294">
        <v>99.811376579712814</v>
      </c>
    </row>
    <row r="655" spans="1:8" ht="225.75" customHeight="1" x14ac:dyDescent="0.3">
      <c r="A655" s="290" t="s">
        <v>768</v>
      </c>
      <c r="B655" s="291" t="s">
        <v>769</v>
      </c>
      <c r="C655" s="291"/>
      <c r="D655" s="292">
        <v>6400000</v>
      </c>
      <c r="E655" s="292">
        <v>5368000</v>
      </c>
      <c r="F655" s="292">
        <v>5198000</v>
      </c>
      <c r="G655" s="293">
        <v>81.21875</v>
      </c>
      <c r="H655" s="294">
        <v>96.833084947839041</v>
      </c>
    </row>
    <row r="656" spans="1:8" ht="45.75" customHeight="1" x14ac:dyDescent="0.3">
      <c r="A656" s="290" t="s">
        <v>329</v>
      </c>
      <c r="B656" s="291" t="s">
        <v>769</v>
      </c>
      <c r="C656" s="291" t="s">
        <v>330</v>
      </c>
      <c r="D656" s="292">
        <v>6400000</v>
      </c>
      <c r="E656" s="292">
        <v>5368000</v>
      </c>
      <c r="F656" s="292">
        <v>5198000</v>
      </c>
      <c r="G656" s="293">
        <v>81.21875</v>
      </c>
      <c r="H656" s="294">
        <v>96.833084947839041</v>
      </c>
    </row>
    <row r="657" spans="1:8" ht="45.75" customHeight="1" x14ac:dyDescent="0.3">
      <c r="A657" s="290" t="s">
        <v>331</v>
      </c>
      <c r="B657" s="291" t="s">
        <v>769</v>
      </c>
      <c r="C657" s="291" t="s">
        <v>332</v>
      </c>
      <c r="D657" s="292">
        <v>6400000</v>
      </c>
      <c r="E657" s="292">
        <v>5368000</v>
      </c>
      <c r="F657" s="292">
        <v>5198000</v>
      </c>
      <c r="G657" s="293">
        <v>81.21875</v>
      </c>
      <c r="H657" s="294">
        <v>96.833084947839041</v>
      </c>
    </row>
    <row r="658" spans="1:8" ht="57" customHeight="1" x14ac:dyDescent="0.3">
      <c r="A658" s="290" t="s">
        <v>927</v>
      </c>
      <c r="B658" s="291" t="s">
        <v>928</v>
      </c>
      <c r="C658" s="291"/>
      <c r="D658" s="292">
        <v>75963900</v>
      </c>
      <c r="E658" s="292">
        <v>84758666</v>
      </c>
      <c r="F658" s="292">
        <v>84758666</v>
      </c>
      <c r="G658" s="293">
        <v>111.57755986725273</v>
      </c>
      <c r="H658" s="294">
        <v>100</v>
      </c>
    </row>
    <row r="659" spans="1:8" ht="57" customHeight="1" x14ac:dyDescent="0.3">
      <c r="A659" s="290" t="s">
        <v>361</v>
      </c>
      <c r="B659" s="291" t="s">
        <v>928</v>
      </c>
      <c r="C659" s="291" t="s">
        <v>362</v>
      </c>
      <c r="D659" s="292">
        <v>75963900</v>
      </c>
      <c r="E659" s="292">
        <v>84758666</v>
      </c>
      <c r="F659" s="292">
        <v>84758666</v>
      </c>
      <c r="G659" s="293">
        <v>111.57755986725273</v>
      </c>
      <c r="H659" s="294">
        <v>100</v>
      </c>
    </row>
    <row r="660" spans="1:8" ht="23.25" customHeight="1" x14ac:dyDescent="0.3">
      <c r="A660" s="290" t="s">
        <v>427</v>
      </c>
      <c r="B660" s="291" t="s">
        <v>928</v>
      </c>
      <c r="C660" s="291" t="s">
        <v>428</v>
      </c>
      <c r="D660" s="292">
        <v>75963900</v>
      </c>
      <c r="E660" s="292">
        <v>84758666</v>
      </c>
      <c r="F660" s="292">
        <v>84758666</v>
      </c>
      <c r="G660" s="293">
        <v>111.57755986725273</v>
      </c>
      <c r="H660" s="294">
        <v>100</v>
      </c>
    </row>
    <row r="661" spans="1:8" ht="45.75" customHeight="1" x14ac:dyDescent="0.3">
      <c r="A661" s="290" t="s">
        <v>981</v>
      </c>
      <c r="B661" s="291" t="s">
        <v>982</v>
      </c>
      <c r="C661" s="291"/>
      <c r="D661" s="292">
        <v>4986500</v>
      </c>
      <c r="E661" s="292">
        <v>5108600</v>
      </c>
      <c r="F661" s="292">
        <v>4021869.49</v>
      </c>
      <c r="G661" s="293">
        <v>80.65515872856713</v>
      </c>
      <c r="H661" s="294">
        <v>78.727430019966334</v>
      </c>
    </row>
    <row r="662" spans="1:8" ht="102" customHeight="1" x14ac:dyDescent="0.3">
      <c r="A662" s="290" t="s">
        <v>770</v>
      </c>
      <c r="B662" s="291" t="s">
        <v>771</v>
      </c>
      <c r="C662" s="291"/>
      <c r="D662" s="292">
        <v>4986500</v>
      </c>
      <c r="E662" s="292">
        <v>5108600</v>
      </c>
      <c r="F662" s="292">
        <v>4021869.49</v>
      </c>
      <c r="G662" s="293">
        <v>80.65515872856713</v>
      </c>
      <c r="H662" s="294">
        <v>78.727430019966334</v>
      </c>
    </row>
    <row r="663" spans="1:8" ht="45.75" customHeight="1" x14ac:dyDescent="0.3">
      <c r="A663" s="290" t="s">
        <v>329</v>
      </c>
      <c r="B663" s="291" t="s">
        <v>771</v>
      </c>
      <c r="C663" s="291" t="s">
        <v>330</v>
      </c>
      <c r="D663" s="292">
        <v>100000</v>
      </c>
      <c r="E663" s="292">
        <v>100000</v>
      </c>
      <c r="F663" s="292">
        <v>100000</v>
      </c>
      <c r="G663" s="293">
        <v>100</v>
      </c>
      <c r="H663" s="294">
        <v>100</v>
      </c>
    </row>
    <row r="664" spans="1:8" ht="45.75" customHeight="1" x14ac:dyDescent="0.3">
      <c r="A664" s="290" t="s">
        <v>331</v>
      </c>
      <c r="B664" s="291" t="s">
        <v>771</v>
      </c>
      <c r="C664" s="291" t="s">
        <v>332</v>
      </c>
      <c r="D664" s="292">
        <v>100000</v>
      </c>
      <c r="E664" s="292">
        <v>100000</v>
      </c>
      <c r="F664" s="292">
        <v>100000</v>
      </c>
      <c r="G664" s="293">
        <v>100</v>
      </c>
      <c r="H664" s="294">
        <v>100</v>
      </c>
    </row>
    <row r="665" spans="1:8" ht="57" customHeight="1" x14ac:dyDescent="0.3">
      <c r="A665" s="290" t="s">
        <v>361</v>
      </c>
      <c r="B665" s="291" t="s">
        <v>771</v>
      </c>
      <c r="C665" s="291" t="s">
        <v>362</v>
      </c>
      <c r="D665" s="292">
        <v>4886500</v>
      </c>
      <c r="E665" s="292">
        <v>5008600</v>
      </c>
      <c r="F665" s="292">
        <v>3921869.49</v>
      </c>
      <c r="G665" s="293">
        <v>80.25927535045534</v>
      </c>
      <c r="H665" s="294">
        <v>78.302709140278722</v>
      </c>
    </row>
    <row r="666" spans="1:8" ht="23.25" customHeight="1" x14ac:dyDescent="0.3">
      <c r="A666" s="290" t="s">
        <v>363</v>
      </c>
      <c r="B666" s="291" t="s">
        <v>771</v>
      </c>
      <c r="C666" s="291" t="s">
        <v>364</v>
      </c>
      <c r="D666" s="292">
        <v>4886500</v>
      </c>
      <c r="E666" s="292">
        <v>5008600</v>
      </c>
      <c r="F666" s="292">
        <v>3921869.49</v>
      </c>
      <c r="G666" s="293">
        <v>80.25927535045534</v>
      </c>
      <c r="H666" s="294">
        <v>78.302709140278722</v>
      </c>
    </row>
    <row r="667" spans="1:8" ht="34.5" customHeight="1" x14ac:dyDescent="0.3">
      <c r="A667" s="290" t="s">
        <v>1079</v>
      </c>
      <c r="B667" s="291" t="s">
        <v>396</v>
      </c>
      <c r="C667" s="291"/>
      <c r="D667" s="292">
        <v>7870000</v>
      </c>
      <c r="E667" s="292">
        <v>14000600</v>
      </c>
      <c r="F667" s="292">
        <v>13709285.6</v>
      </c>
      <c r="G667" s="293">
        <v>174.19676747141042</v>
      </c>
      <c r="H667" s="294">
        <v>97.919272031198659</v>
      </c>
    </row>
    <row r="668" spans="1:8" ht="79.5" customHeight="1" x14ac:dyDescent="0.3">
      <c r="A668" s="290" t="s">
        <v>1080</v>
      </c>
      <c r="B668" s="291" t="s">
        <v>1081</v>
      </c>
      <c r="C668" s="291"/>
      <c r="D668" s="292">
        <v>7870000</v>
      </c>
      <c r="E668" s="292">
        <v>14000600</v>
      </c>
      <c r="F668" s="292">
        <v>13709285.6</v>
      </c>
      <c r="G668" s="293">
        <v>174.19676747141042</v>
      </c>
      <c r="H668" s="294">
        <v>97.919272031198659</v>
      </c>
    </row>
    <row r="669" spans="1:8" ht="113.25" customHeight="1" x14ac:dyDescent="0.3">
      <c r="A669" s="290" t="s">
        <v>1676</v>
      </c>
      <c r="B669" s="291" t="s">
        <v>1677</v>
      </c>
      <c r="C669" s="291"/>
      <c r="D669" s="292">
        <v>7870000</v>
      </c>
      <c r="E669" s="292">
        <v>14000600</v>
      </c>
      <c r="F669" s="292">
        <v>13709285.6</v>
      </c>
      <c r="G669" s="293">
        <v>174.19676747141042</v>
      </c>
      <c r="H669" s="294">
        <v>97.919272031198659</v>
      </c>
    </row>
    <row r="670" spans="1:8" ht="45.75" customHeight="1" x14ac:dyDescent="0.3">
      <c r="A670" s="290" t="s">
        <v>329</v>
      </c>
      <c r="B670" s="291" t="s">
        <v>1677</v>
      </c>
      <c r="C670" s="291" t="s">
        <v>330</v>
      </c>
      <c r="D670" s="292">
        <v>7870000</v>
      </c>
      <c r="E670" s="292">
        <v>14000600</v>
      </c>
      <c r="F670" s="292">
        <v>13709285.6</v>
      </c>
      <c r="G670" s="293">
        <v>174.19676747141042</v>
      </c>
      <c r="H670" s="294">
        <v>97.919272031198659</v>
      </c>
    </row>
    <row r="671" spans="1:8" ht="45.75" customHeight="1" x14ac:dyDescent="0.3">
      <c r="A671" s="290" t="s">
        <v>331</v>
      </c>
      <c r="B671" s="291" t="s">
        <v>1677</v>
      </c>
      <c r="C671" s="291" t="s">
        <v>332</v>
      </c>
      <c r="D671" s="292">
        <v>7870000</v>
      </c>
      <c r="E671" s="292">
        <v>14000600</v>
      </c>
      <c r="F671" s="292">
        <v>13709285.6</v>
      </c>
      <c r="G671" s="293">
        <v>174.19676747141042</v>
      </c>
      <c r="H671" s="294">
        <v>97.919272031198659</v>
      </c>
    </row>
    <row r="672" spans="1:8" ht="23.25" customHeight="1" x14ac:dyDescent="0.3">
      <c r="A672" s="290" t="s">
        <v>983</v>
      </c>
      <c r="B672" s="291" t="s">
        <v>984</v>
      </c>
      <c r="C672" s="291"/>
      <c r="D672" s="292">
        <v>60031000</v>
      </c>
      <c r="E672" s="292">
        <v>59977000</v>
      </c>
      <c r="F672" s="292">
        <v>58184574.170000002</v>
      </c>
      <c r="G672" s="293">
        <v>96.924212773400413</v>
      </c>
      <c r="H672" s="294">
        <v>97.011478016573022</v>
      </c>
    </row>
    <row r="673" spans="1:8" ht="124.5" customHeight="1" x14ac:dyDescent="0.3">
      <c r="A673" s="290" t="s">
        <v>985</v>
      </c>
      <c r="B673" s="291" t="s">
        <v>986</v>
      </c>
      <c r="C673" s="291"/>
      <c r="D673" s="292">
        <v>60031000</v>
      </c>
      <c r="E673" s="292">
        <v>59977000</v>
      </c>
      <c r="F673" s="292">
        <v>58184574.170000002</v>
      </c>
      <c r="G673" s="293">
        <v>96.924212773400413</v>
      </c>
      <c r="H673" s="294">
        <v>97.011478016573022</v>
      </c>
    </row>
    <row r="674" spans="1:8" ht="57" customHeight="1" x14ac:dyDescent="0.3">
      <c r="A674" s="290" t="s">
        <v>772</v>
      </c>
      <c r="B674" s="291" t="s">
        <v>773</v>
      </c>
      <c r="C674" s="291"/>
      <c r="D674" s="292">
        <v>4764300</v>
      </c>
      <c r="E674" s="292">
        <v>4364300</v>
      </c>
      <c r="F674" s="292">
        <v>3589332.14</v>
      </c>
      <c r="G674" s="293">
        <v>75.338079885817436</v>
      </c>
      <c r="H674" s="294">
        <v>82.24302041564512</v>
      </c>
    </row>
    <row r="675" spans="1:8" ht="57" customHeight="1" x14ac:dyDescent="0.3">
      <c r="A675" s="290" t="s">
        <v>361</v>
      </c>
      <c r="B675" s="291" t="s">
        <v>773</v>
      </c>
      <c r="C675" s="291" t="s">
        <v>362</v>
      </c>
      <c r="D675" s="292">
        <v>2000000</v>
      </c>
      <c r="E675" s="292">
        <v>1600000</v>
      </c>
      <c r="F675" s="292">
        <v>965788.66</v>
      </c>
      <c r="G675" s="293">
        <v>48.289433000000002</v>
      </c>
      <c r="H675" s="294">
        <v>60.36179125000001</v>
      </c>
    </row>
    <row r="676" spans="1:8" ht="23.25" customHeight="1" x14ac:dyDescent="0.3">
      <c r="A676" s="290" t="s">
        <v>363</v>
      </c>
      <c r="B676" s="291" t="s">
        <v>773</v>
      </c>
      <c r="C676" s="291" t="s">
        <v>364</v>
      </c>
      <c r="D676" s="292">
        <v>2000000</v>
      </c>
      <c r="E676" s="292">
        <v>1600000</v>
      </c>
      <c r="F676" s="292">
        <v>965788.66</v>
      </c>
      <c r="G676" s="293">
        <v>48.289433000000002</v>
      </c>
      <c r="H676" s="294">
        <v>60.36179125000001</v>
      </c>
    </row>
    <row r="677" spans="1:8" ht="23.25" customHeight="1" x14ac:dyDescent="0.3">
      <c r="A677" s="290" t="s">
        <v>333</v>
      </c>
      <c r="B677" s="291" t="s">
        <v>773</v>
      </c>
      <c r="C677" s="291" t="s">
        <v>334</v>
      </c>
      <c r="D677" s="292">
        <v>2764300</v>
      </c>
      <c r="E677" s="292">
        <v>2764300</v>
      </c>
      <c r="F677" s="292">
        <v>2623543.48</v>
      </c>
      <c r="G677" s="293">
        <v>94.908059183156681</v>
      </c>
      <c r="H677" s="294">
        <v>94.908059183156681</v>
      </c>
    </row>
    <row r="678" spans="1:8" ht="102" customHeight="1" x14ac:dyDescent="0.3">
      <c r="A678" s="290" t="s">
        <v>360</v>
      </c>
      <c r="B678" s="291" t="s">
        <v>773</v>
      </c>
      <c r="C678" s="291" t="s">
        <v>317</v>
      </c>
      <c r="D678" s="292">
        <v>2764300</v>
      </c>
      <c r="E678" s="292">
        <v>2764300</v>
      </c>
      <c r="F678" s="292">
        <v>2623543.48</v>
      </c>
      <c r="G678" s="293">
        <v>94.908059183156681</v>
      </c>
      <c r="H678" s="294">
        <v>94.908059183156681</v>
      </c>
    </row>
    <row r="679" spans="1:8" ht="68.25" customHeight="1" x14ac:dyDescent="0.3">
      <c r="A679" s="290" t="s">
        <v>1444</v>
      </c>
      <c r="B679" s="291" t="s">
        <v>1445</v>
      </c>
      <c r="C679" s="291"/>
      <c r="D679" s="292">
        <v>0</v>
      </c>
      <c r="E679" s="292">
        <v>400000</v>
      </c>
      <c r="F679" s="292">
        <v>400000</v>
      </c>
      <c r="G679" s="293">
        <v>0</v>
      </c>
      <c r="H679" s="294">
        <v>100</v>
      </c>
    </row>
    <row r="680" spans="1:8" ht="57" customHeight="1" x14ac:dyDescent="0.3">
      <c r="A680" s="290" t="s">
        <v>361</v>
      </c>
      <c r="B680" s="291" t="s">
        <v>1445</v>
      </c>
      <c r="C680" s="291" t="s">
        <v>362</v>
      </c>
      <c r="D680" s="292">
        <v>0</v>
      </c>
      <c r="E680" s="292">
        <v>400000</v>
      </c>
      <c r="F680" s="292">
        <v>400000</v>
      </c>
      <c r="G680" s="293">
        <v>0</v>
      </c>
      <c r="H680" s="294">
        <v>100</v>
      </c>
    </row>
    <row r="681" spans="1:8" ht="23.25" customHeight="1" x14ac:dyDescent="0.3">
      <c r="A681" s="290" t="s">
        <v>363</v>
      </c>
      <c r="B681" s="291" t="s">
        <v>1445</v>
      </c>
      <c r="C681" s="291" t="s">
        <v>364</v>
      </c>
      <c r="D681" s="292">
        <v>0</v>
      </c>
      <c r="E681" s="292">
        <v>400000</v>
      </c>
      <c r="F681" s="292">
        <v>400000</v>
      </c>
      <c r="G681" s="293">
        <v>0</v>
      </c>
      <c r="H681" s="294">
        <v>100</v>
      </c>
    </row>
    <row r="682" spans="1:8" ht="57" customHeight="1" x14ac:dyDescent="0.3">
      <c r="A682" s="290" t="s">
        <v>869</v>
      </c>
      <c r="B682" s="291" t="s">
        <v>870</v>
      </c>
      <c r="C682" s="291"/>
      <c r="D682" s="292">
        <v>55266700</v>
      </c>
      <c r="E682" s="292">
        <v>55212700</v>
      </c>
      <c r="F682" s="292">
        <v>54195242.030000001</v>
      </c>
      <c r="G682" s="293">
        <v>98.061295554104007</v>
      </c>
      <c r="H682" s="294">
        <v>98.157203016697252</v>
      </c>
    </row>
    <row r="683" spans="1:8" ht="57" customHeight="1" x14ac:dyDescent="0.3">
      <c r="A683" s="290" t="s">
        <v>361</v>
      </c>
      <c r="B683" s="291" t="s">
        <v>870</v>
      </c>
      <c r="C683" s="291" t="s">
        <v>362</v>
      </c>
      <c r="D683" s="292">
        <v>55266700</v>
      </c>
      <c r="E683" s="292">
        <v>55212700</v>
      </c>
      <c r="F683" s="292">
        <v>54195242.030000001</v>
      </c>
      <c r="G683" s="293">
        <v>98.061295554104007</v>
      </c>
      <c r="H683" s="294">
        <v>98.157203016697252</v>
      </c>
    </row>
    <row r="684" spans="1:8" ht="23.25" customHeight="1" x14ac:dyDescent="0.3">
      <c r="A684" s="290" t="s">
        <v>363</v>
      </c>
      <c r="B684" s="291" t="s">
        <v>870</v>
      </c>
      <c r="C684" s="291" t="s">
        <v>364</v>
      </c>
      <c r="D684" s="292">
        <v>55266700</v>
      </c>
      <c r="E684" s="292">
        <v>55212700</v>
      </c>
      <c r="F684" s="292">
        <v>54195242.030000001</v>
      </c>
      <c r="G684" s="293">
        <v>98.061295554104007</v>
      </c>
      <c r="H684" s="294">
        <v>98.157203016697252</v>
      </c>
    </row>
    <row r="685" spans="1:8" ht="23.25" customHeight="1" x14ac:dyDescent="0.3">
      <c r="A685" s="290" t="s">
        <v>446</v>
      </c>
      <c r="B685" s="291" t="s">
        <v>987</v>
      </c>
      <c r="C685" s="291"/>
      <c r="D685" s="292">
        <v>1265000</v>
      </c>
      <c r="E685" s="292">
        <v>1265000</v>
      </c>
      <c r="F685" s="292">
        <v>810000</v>
      </c>
      <c r="G685" s="293">
        <v>64.031620553359687</v>
      </c>
      <c r="H685" s="294">
        <v>64.031620553359687</v>
      </c>
    </row>
    <row r="686" spans="1:8" ht="68.25" customHeight="1" x14ac:dyDescent="0.3">
      <c r="A686" s="290" t="s">
        <v>988</v>
      </c>
      <c r="B686" s="291" t="s">
        <v>989</v>
      </c>
      <c r="C686" s="291"/>
      <c r="D686" s="292">
        <v>1265000</v>
      </c>
      <c r="E686" s="292">
        <v>1265000</v>
      </c>
      <c r="F686" s="292">
        <v>810000</v>
      </c>
      <c r="G686" s="293">
        <v>64.031620553359687</v>
      </c>
      <c r="H686" s="294">
        <v>64.031620553359687</v>
      </c>
    </row>
    <row r="687" spans="1:8" ht="68.25" customHeight="1" x14ac:dyDescent="0.3">
      <c r="A687" s="290" t="s">
        <v>376</v>
      </c>
      <c r="B687" s="291" t="s">
        <v>774</v>
      </c>
      <c r="C687" s="291"/>
      <c r="D687" s="292">
        <v>1265000</v>
      </c>
      <c r="E687" s="292">
        <v>1265000</v>
      </c>
      <c r="F687" s="292">
        <v>810000</v>
      </c>
      <c r="G687" s="293">
        <v>64.031620553359687</v>
      </c>
      <c r="H687" s="294">
        <v>64.031620553359687</v>
      </c>
    </row>
    <row r="688" spans="1:8" ht="45.75" customHeight="1" x14ac:dyDescent="0.3">
      <c r="A688" s="290" t="s">
        <v>329</v>
      </c>
      <c r="B688" s="291" t="s">
        <v>774</v>
      </c>
      <c r="C688" s="291" t="s">
        <v>330</v>
      </c>
      <c r="D688" s="292">
        <v>1265000</v>
      </c>
      <c r="E688" s="292">
        <v>1265000</v>
      </c>
      <c r="F688" s="292">
        <v>810000</v>
      </c>
      <c r="G688" s="293">
        <v>64.031620553359687</v>
      </c>
      <c r="H688" s="294">
        <v>64.031620553359687</v>
      </c>
    </row>
    <row r="689" spans="1:8" ht="45.75" customHeight="1" x14ac:dyDescent="0.3">
      <c r="A689" s="290" t="s">
        <v>331</v>
      </c>
      <c r="B689" s="291" t="s">
        <v>774</v>
      </c>
      <c r="C689" s="291" t="s">
        <v>332</v>
      </c>
      <c r="D689" s="292">
        <v>1265000</v>
      </c>
      <c r="E689" s="292">
        <v>1265000</v>
      </c>
      <c r="F689" s="292">
        <v>810000</v>
      </c>
      <c r="G689" s="293">
        <v>64.031620553359687</v>
      </c>
      <c r="H689" s="294">
        <v>64.031620553359687</v>
      </c>
    </row>
    <row r="690" spans="1:8" ht="45.75" customHeight="1" x14ac:dyDescent="0.3">
      <c r="A690" s="290" t="s">
        <v>1023</v>
      </c>
      <c r="B690" s="291" t="s">
        <v>401</v>
      </c>
      <c r="C690" s="291"/>
      <c r="D690" s="292">
        <v>799351330</v>
      </c>
      <c r="E690" s="292">
        <v>1129682149</v>
      </c>
      <c r="F690" s="292">
        <v>998408122.76999998</v>
      </c>
      <c r="G690" s="293">
        <v>124.9022908074726</v>
      </c>
      <c r="H690" s="294">
        <v>88.379560892751613</v>
      </c>
    </row>
    <row r="691" spans="1:8" ht="34.5" customHeight="1" x14ac:dyDescent="0.3">
      <c r="A691" s="290" t="s">
        <v>1024</v>
      </c>
      <c r="B691" s="291" t="s">
        <v>402</v>
      </c>
      <c r="C691" s="291"/>
      <c r="D691" s="292">
        <v>77133000</v>
      </c>
      <c r="E691" s="292">
        <v>80730500</v>
      </c>
      <c r="F691" s="292">
        <v>75315362.780000001</v>
      </c>
      <c r="G691" s="293">
        <v>97.643502495689262</v>
      </c>
      <c r="H691" s="294">
        <v>93.292327905810069</v>
      </c>
    </row>
    <row r="692" spans="1:8" ht="34.5" customHeight="1" x14ac:dyDescent="0.3">
      <c r="A692" s="290" t="s">
        <v>1568</v>
      </c>
      <c r="B692" s="291" t="s">
        <v>1025</v>
      </c>
      <c r="C692" s="291"/>
      <c r="D692" s="292">
        <v>77133000</v>
      </c>
      <c r="E692" s="292">
        <v>80730500</v>
      </c>
      <c r="F692" s="292">
        <v>75315362.780000001</v>
      </c>
      <c r="G692" s="293">
        <v>97.643502495689262</v>
      </c>
      <c r="H692" s="294">
        <v>93.292327905810069</v>
      </c>
    </row>
    <row r="693" spans="1:8" ht="102" customHeight="1" x14ac:dyDescent="0.3">
      <c r="A693" s="290" t="s">
        <v>803</v>
      </c>
      <c r="B693" s="291" t="s">
        <v>804</v>
      </c>
      <c r="C693" s="291"/>
      <c r="D693" s="292">
        <v>560000</v>
      </c>
      <c r="E693" s="292">
        <v>5989500</v>
      </c>
      <c r="F693" s="292">
        <v>5983864.5499999998</v>
      </c>
      <c r="G693" s="293">
        <v>1068.5472410714285</v>
      </c>
      <c r="H693" s="294">
        <v>99.905911177894652</v>
      </c>
    </row>
    <row r="694" spans="1:8" ht="45.75" customHeight="1" x14ac:dyDescent="0.3">
      <c r="A694" s="290" t="s">
        <v>329</v>
      </c>
      <c r="B694" s="291" t="s">
        <v>804</v>
      </c>
      <c r="C694" s="291" t="s">
        <v>330</v>
      </c>
      <c r="D694" s="292">
        <v>560000</v>
      </c>
      <c r="E694" s="292">
        <v>5989500</v>
      </c>
      <c r="F694" s="292">
        <v>5983864.5499999998</v>
      </c>
      <c r="G694" s="293">
        <v>1068.5472410714285</v>
      </c>
      <c r="H694" s="294">
        <v>99.905911177894652</v>
      </c>
    </row>
    <row r="695" spans="1:8" ht="45.75" customHeight="1" x14ac:dyDescent="0.3">
      <c r="A695" s="290" t="s">
        <v>331</v>
      </c>
      <c r="B695" s="291" t="s">
        <v>804</v>
      </c>
      <c r="C695" s="291" t="s">
        <v>332</v>
      </c>
      <c r="D695" s="292">
        <v>560000</v>
      </c>
      <c r="E695" s="292">
        <v>5989500</v>
      </c>
      <c r="F695" s="292">
        <v>5983864.5499999998</v>
      </c>
      <c r="G695" s="293">
        <v>1068.5472410714285</v>
      </c>
      <c r="H695" s="294">
        <v>99.905911177894652</v>
      </c>
    </row>
    <row r="696" spans="1:8" ht="79.5" customHeight="1" x14ac:dyDescent="0.3">
      <c r="A696" s="290" t="s">
        <v>393</v>
      </c>
      <c r="B696" s="291" t="s">
        <v>805</v>
      </c>
      <c r="C696" s="291"/>
      <c r="D696" s="292">
        <v>76573000</v>
      </c>
      <c r="E696" s="292">
        <v>74741000</v>
      </c>
      <c r="F696" s="292">
        <v>69331498.230000004</v>
      </c>
      <c r="G696" s="293">
        <v>90.543008932652498</v>
      </c>
      <c r="H696" s="294">
        <v>92.762336910129648</v>
      </c>
    </row>
    <row r="697" spans="1:8" ht="45.75" customHeight="1" x14ac:dyDescent="0.3">
      <c r="A697" s="290" t="s">
        <v>329</v>
      </c>
      <c r="B697" s="291" t="s">
        <v>805</v>
      </c>
      <c r="C697" s="291" t="s">
        <v>330</v>
      </c>
      <c r="D697" s="292">
        <v>76573000</v>
      </c>
      <c r="E697" s="292">
        <v>74741000</v>
      </c>
      <c r="F697" s="292">
        <v>69331498.230000004</v>
      </c>
      <c r="G697" s="293">
        <v>90.543008932652498</v>
      </c>
      <c r="H697" s="294">
        <v>92.762336910129648</v>
      </c>
    </row>
    <row r="698" spans="1:8" ht="45.75" customHeight="1" x14ac:dyDescent="0.3">
      <c r="A698" s="290" t="s">
        <v>331</v>
      </c>
      <c r="B698" s="291" t="s">
        <v>805</v>
      </c>
      <c r="C698" s="291" t="s">
        <v>332</v>
      </c>
      <c r="D698" s="292">
        <v>76573000</v>
      </c>
      <c r="E698" s="292">
        <v>74741000</v>
      </c>
      <c r="F698" s="292">
        <v>69331498.230000004</v>
      </c>
      <c r="G698" s="293">
        <v>90.543008932652498</v>
      </c>
      <c r="H698" s="294">
        <v>92.762336910129648</v>
      </c>
    </row>
    <row r="699" spans="1:8" ht="23.25" customHeight="1" x14ac:dyDescent="0.3">
      <c r="A699" s="290" t="s">
        <v>1026</v>
      </c>
      <c r="B699" s="291" t="s">
        <v>1027</v>
      </c>
      <c r="C699" s="291"/>
      <c r="D699" s="292">
        <v>722218330</v>
      </c>
      <c r="E699" s="292">
        <v>1048951649</v>
      </c>
      <c r="F699" s="292">
        <v>923092759.99000001</v>
      </c>
      <c r="G699" s="293">
        <v>127.81353250754519</v>
      </c>
      <c r="H699" s="294">
        <v>88.001459444771797</v>
      </c>
    </row>
    <row r="700" spans="1:8" ht="57" customHeight="1" x14ac:dyDescent="0.3">
      <c r="A700" s="290" t="s">
        <v>1028</v>
      </c>
      <c r="B700" s="291" t="s">
        <v>1029</v>
      </c>
      <c r="C700" s="291"/>
      <c r="D700" s="292">
        <v>129982530</v>
      </c>
      <c r="E700" s="292">
        <v>185987285</v>
      </c>
      <c r="F700" s="292">
        <v>184187349.44</v>
      </c>
      <c r="G700" s="293">
        <v>141.7016190098777</v>
      </c>
      <c r="H700" s="294">
        <v>99.032226552476416</v>
      </c>
    </row>
    <row r="701" spans="1:8" ht="68.25" customHeight="1" x14ac:dyDescent="0.3">
      <c r="A701" s="290" t="s">
        <v>806</v>
      </c>
      <c r="B701" s="291" t="s">
        <v>807</v>
      </c>
      <c r="C701" s="291"/>
      <c r="D701" s="292">
        <v>14500000</v>
      </c>
      <c r="E701" s="292">
        <v>23588529</v>
      </c>
      <c r="F701" s="292">
        <v>21990542.809999999</v>
      </c>
      <c r="G701" s="293">
        <v>151.65891593103447</v>
      </c>
      <c r="H701" s="294">
        <v>93.225579305941451</v>
      </c>
    </row>
    <row r="702" spans="1:8" ht="45.75" customHeight="1" x14ac:dyDescent="0.3">
      <c r="A702" s="290" t="s">
        <v>329</v>
      </c>
      <c r="B702" s="291" t="s">
        <v>807</v>
      </c>
      <c r="C702" s="291" t="s">
        <v>330</v>
      </c>
      <c r="D702" s="292">
        <v>0</v>
      </c>
      <c r="E702" s="292">
        <v>3751135</v>
      </c>
      <c r="F702" s="292">
        <v>2334784.25</v>
      </c>
      <c r="G702" s="293">
        <v>0</v>
      </c>
      <c r="H702" s="294">
        <v>62.242074732047769</v>
      </c>
    </row>
    <row r="703" spans="1:8" ht="45.75" customHeight="1" x14ac:dyDescent="0.3">
      <c r="A703" s="290" t="s">
        <v>331</v>
      </c>
      <c r="B703" s="291" t="s">
        <v>807</v>
      </c>
      <c r="C703" s="291" t="s">
        <v>332</v>
      </c>
      <c r="D703" s="292">
        <v>0</v>
      </c>
      <c r="E703" s="292">
        <v>3751135</v>
      </c>
      <c r="F703" s="292">
        <v>2334784.25</v>
      </c>
      <c r="G703" s="293">
        <v>0</v>
      </c>
      <c r="H703" s="294">
        <v>62.242074732047769</v>
      </c>
    </row>
    <row r="704" spans="1:8" ht="45.75" customHeight="1" x14ac:dyDescent="0.3">
      <c r="A704" s="290" t="s">
        <v>371</v>
      </c>
      <c r="B704" s="291" t="s">
        <v>807</v>
      </c>
      <c r="C704" s="291" t="s">
        <v>372</v>
      </c>
      <c r="D704" s="292">
        <v>14500000</v>
      </c>
      <c r="E704" s="292">
        <v>19837394</v>
      </c>
      <c r="F704" s="292">
        <v>19655758.559999999</v>
      </c>
      <c r="G704" s="293">
        <v>135.5569555862069</v>
      </c>
      <c r="H704" s="294">
        <v>99.084378522703133</v>
      </c>
    </row>
    <row r="705" spans="1:8" ht="15" customHeight="1" x14ac:dyDescent="0.3">
      <c r="A705" s="290" t="s">
        <v>373</v>
      </c>
      <c r="B705" s="291" t="s">
        <v>807</v>
      </c>
      <c r="C705" s="291" t="s">
        <v>374</v>
      </c>
      <c r="D705" s="292">
        <v>14500000</v>
      </c>
      <c r="E705" s="292">
        <v>19837394</v>
      </c>
      <c r="F705" s="292">
        <v>19655758.559999999</v>
      </c>
      <c r="G705" s="293">
        <v>135.5569555862069</v>
      </c>
      <c r="H705" s="294">
        <v>99.084378522703133</v>
      </c>
    </row>
    <row r="706" spans="1:8" ht="57" customHeight="1" x14ac:dyDescent="0.3">
      <c r="A706" s="290" t="s">
        <v>1389</v>
      </c>
      <c r="B706" s="291" t="s">
        <v>1390</v>
      </c>
      <c r="C706" s="291"/>
      <c r="D706" s="292">
        <v>115482530</v>
      </c>
      <c r="E706" s="292">
        <v>162398756</v>
      </c>
      <c r="F706" s="292">
        <v>162196806.63</v>
      </c>
      <c r="G706" s="293">
        <v>140.45137964157868</v>
      </c>
      <c r="H706" s="294">
        <v>99.875645987091175</v>
      </c>
    </row>
    <row r="707" spans="1:8" ht="45.75" customHeight="1" x14ac:dyDescent="0.3">
      <c r="A707" s="290" t="s">
        <v>371</v>
      </c>
      <c r="B707" s="291" t="s">
        <v>1390</v>
      </c>
      <c r="C707" s="291" t="s">
        <v>372</v>
      </c>
      <c r="D707" s="292">
        <v>115482530</v>
      </c>
      <c r="E707" s="292">
        <v>162398756</v>
      </c>
      <c r="F707" s="292">
        <v>162196806.63</v>
      </c>
      <c r="G707" s="293">
        <v>140.45137964157868</v>
      </c>
      <c r="H707" s="294">
        <v>99.875645987091175</v>
      </c>
    </row>
    <row r="708" spans="1:8" ht="15" customHeight="1" x14ac:dyDescent="0.3">
      <c r="A708" s="290" t="s">
        <v>373</v>
      </c>
      <c r="B708" s="291" t="s">
        <v>1390</v>
      </c>
      <c r="C708" s="291" t="s">
        <v>374</v>
      </c>
      <c r="D708" s="292">
        <v>115482530</v>
      </c>
      <c r="E708" s="292">
        <v>162398756</v>
      </c>
      <c r="F708" s="292">
        <v>162196806.63</v>
      </c>
      <c r="G708" s="293">
        <v>140.45137964157868</v>
      </c>
      <c r="H708" s="294">
        <v>99.875645987091175</v>
      </c>
    </row>
    <row r="709" spans="1:8" ht="68.25" customHeight="1" x14ac:dyDescent="0.3">
      <c r="A709" s="290" t="s">
        <v>1030</v>
      </c>
      <c r="B709" s="291" t="s">
        <v>1031</v>
      </c>
      <c r="C709" s="291"/>
      <c r="D709" s="292">
        <v>592235800</v>
      </c>
      <c r="E709" s="292">
        <v>862964364</v>
      </c>
      <c r="F709" s="292">
        <v>738905410.54999995</v>
      </c>
      <c r="G709" s="293">
        <v>124.76540772273475</v>
      </c>
      <c r="H709" s="294">
        <v>85.62409311145089</v>
      </c>
    </row>
    <row r="710" spans="1:8" ht="45.75" customHeight="1" x14ac:dyDescent="0.3">
      <c r="A710" s="290" t="s">
        <v>808</v>
      </c>
      <c r="B710" s="291" t="s">
        <v>809</v>
      </c>
      <c r="C710" s="291"/>
      <c r="D710" s="292">
        <v>313377800</v>
      </c>
      <c r="E710" s="292">
        <v>384091800</v>
      </c>
      <c r="F710" s="292">
        <v>373388770.18000001</v>
      </c>
      <c r="G710" s="293">
        <v>119.14971966106087</v>
      </c>
      <c r="H710" s="294">
        <v>97.213418818105467</v>
      </c>
    </row>
    <row r="711" spans="1:8" ht="45.75" customHeight="1" x14ac:dyDescent="0.3">
      <c r="A711" s="290" t="s">
        <v>329</v>
      </c>
      <c r="B711" s="291" t="s">
        <v>809</v>
      </c>
      <c r="C711" s="291" t="s">
        <v>330</v>
      </c>
      <c r="D711" s="292">
        <v>20000000</v>
      </c>
      <c r="E711" s="292">
        <v>60391000</v>
      </c>
      <c r="F711" s="292">
        <v>58163310.850000001</v>
      </c>
      <c r="G711" s="293">
        <v>290.81655424999997</v>
      </c>
      <c r="H711" s="294">
        <v>96.311223278303061</v>
      </c>
    </row>
    <row r="712" spans="1:8" ht="45.75" customHeight="1" x14ac:dyDescent="0.3">
      <c r="A712" s="290" t="s">
        <v>331</v>
      </c>
      <c r="B712" s="291" t="s">
        <v>809</v>
      </c>
      <c r="C712" s="291" t="s">
        <v>332</v>
      </c>
      <c r="D712" s="292">
        <v>20000000</v>
      </c>
      <c r="E712" s="292">
        <v>60391000</v>
      </c>
      <c r="F712" s="292">
        <v>58163310.850000001</v>
      </c>
      <c r="G712" s="293">
        <v>290.81655424999997</v>
      </c>
      <c r="H712" s="294">
        <v>96.311223278303061</v>
      </c>
    </row>
    <row r="713" spans="1:8" ht="57" customHeight="1" x14ac:dyDescent="0.3">
      <c r="A713" s="290" t="s">
        <v>361</v>
      </c>
      <c r="B713" s="291" t="s">
        <v>809</v>
      </c>
      <c r="C713" s="291" t="s">
        <v>362</v>
      </c>
      <c r="D713" s="292">
        <v>293377800</v>
      </c>
      <c r="E713" s="292">
        <v>323700800</v>
      </c>
      <c r="F713" s="292">
        <v>315225459.32999998</v>
      </c>
      <c r="G713" s="293">
        <v>107.44693679276345</v>
      </c>
      <c r="H713" s="294">
        <v>97.381736260769202</v>
      </c>
    </row>
    <row r="714" spans="1:8" ht="23.25" customHeight="1" x14ac:dyDescent="0.3">
      <c r="A714" s="290" t="s">
        <v>363</v>
      </c>
      <c r="B714" s="291" t="s">
        <v>809</v>
      </c>
      <c r="C714" s="291" t="s">
        <v>364</v>
      </c>
      <c r="D714" s="292">
        <v>293377800</v>
      </c>
      <c r="E714" s="292">
        <v>323700800</v>
      </c>
      <c r="F714" s="292">
        <v>315225459.32999998</v>
      </c>
      <c r="G714" s="293">
        <v>107.44693679276345</v>
      </c>
      <c r="H714" s="294">
        <v>97.381736260769202</v>
      </c>
    </row>
    <row r="715" spans="1:8" ht="34.5" customHeight="1" x14ac:dyDescent="0.3">
      <c r="A715" s="290" t="s">
        <v>810</v>
      </c>
      <c r="B715" s="291" t="s">
        <v>811</v>
      </c>
      <c r="C715" s="291"/>
      <c r="D715" s="292">
        <v>45000000</v>
      </c>
      <c r="E715" s="292">
        <v>63372500</v>
      </c>
      <c r="F715" s="292">
        <v>61823368.840000004</v>
      </c>
      <c r="G715" s="293">
        <v>137.3852640888889</v>
      </c>
      <c r="H715" s="294">
        <v>97.5555151524715</v>
      </c>
    </row>
    <row r="716" spans="1:8" ht="45.75" customHeight="1" x14ac:dyDescent="0.3">
      <c r="A716" s="290" t="s">
        <v>329</v>
      </c>
      <c r="B716" s="291" t="s">
        <v>811</v>
      </c>
      <c r="C716" s="291" t="s">
        <v>330</v>
      </c>
      <c r="D716" s="292">
        <v>45000000</v>
      </c>
      <c r="E716" s="292">
        <v>63372500</v>
      </c>
      <c r="F716" s="292">
        <v>61823368.840000004</v>
      </c>
      <c r="G716" s="293">
        <v>137.3852640888889</v>
      </c>
      <c r="H716" s="294">
        <v>97.5555151524715</v>
      </c>
    </row>
    <row r="717" spans="1:8" ht="45.75" customHeight="1" x14ac:dyDescent="0.3">
      <c r="A717" s="290" t="s">
        <v>331</v>
      </c>
      <c r="B717" s="291" t="s">
        <v>811</v>
      </c>
      <c r="C717" s="291" t="s">
        <v>332</v>
      </c>
      <c r="D717" s="292">
        <v>45000000</v>
      </c>
      <c r="E717" s="292">
        <v>63372500</v>
      </c>
      <c r="F717" s="292">
        <v>61823368.840000004</v>
      </c>
      <c r="G717" s="293">
        <v>137.3852640888889</v>
      </c>
      <c r="H717" s="294">
        <v>97.5555151524715</v>
      </c>
    </row>
    <row r="718" spans="1:8" ht="34.5" customHeight="1" x14ac:dyDescent="0.3">
      <c r="A718" s="290" t="s">
        <v>1569</v>
      </c>
      <c r="B718" s="291" t="s">
        <v>1570</v>
      </c>
      <c r="C718" s="291"/>
      <c r="D718" s="292">
        <v>0</v>
      </c>
      <c r="E718" s="292">
        <v>17300433</v>
      </c>
      <c r="F718" s="292">
        <v>14707853.84</v>
      </c>
      <c r="G718" s="293">
        <v>0</v>
      </c>
      <c r="H718" s="294">
        <v>85.014368368699209</v>
      </c>
    </row>
    <row r="719" spans="1:8" ht="45.75" customHeight="1" x14ac:dyDescent="0.3">
      <c r="A719" s="290" t="s">
        <v>329</v>
      </c>
      <c r="B719" s="291" t="s">
        <v>1570</v>
      </c>
      <c r="C719" s="291" t="s">
        <v>330</v>
      </c>
      <c r="D719" s="292">
        <v>0</v>
      </c>
      <c r="E719" s="292">
        <v>17300433</v>
      </c>
      <c r="F719" s="292">
        <v>14707853.84</v>
      </c>
      <c r="G719" s="293">
        <v>0</v>
      </c>
      <c r="H719" s="294">
        <v>85.014368368699209</v>
      </c>
    </row>
    <row r="720" spans="1:8" ht="45.75" customHeight="1" x14ac:dyDescent="0.3">
      <c r="A720" s="290" t="s">
        <v>331</v>
      </c>
      <c r="B720" s="291" t="s">
        <v>1570</v>
      </c>
      <c r="C720" s="291" t="s">
        <v>332</v>
      </c>
      <c r="D720" s="292">
        <v>0</v>
      </c>
      <c r="E720" s="292">
        <v>17300433</v>
      </c>
      <c r="F720" s="292">
        <v>14707853.84</v>
      </c>
      <c r="G720" s="293">
        <v>0</v>
      </c>
      <c r="H720" s="294">
        <v>85.014368368699209</v>
      </c>
    </row>
    <row r="721" spans="1:8" ht="68.25" customHeight="1" x14ac:dyDescent="0.3">
      <c r="A721" s="290" t="s">
        <v>812</v>
      </c>
      <c r="B721" s="291" t="s">
        <v>813</v>
      </c>
      <c r="C721" s="291"/>
      <c r="D721" s="292">
        <v>79000000</v>
      </c>
      <c r="E721" s="292">
        <v>93432631</v>
      </c>
      <c r="F721" s="292">
        <v>91546856.140000001</v>
      </c>
      <c r="G721" s="293">
        <v>115.88209637974684</v>
      </c>
      <c r="H721" s="294">
        <v>97.981674239698975</v>
      </c>
    </row>
    <row r="722" spans="1:8" ht="45.75" customHeight="1" x14ac:dyDescent="0.3">
      <c r="A722" s="290" t="s">
        <v>329</v>
      </c>
      <c r="B722" s="291" t="s">
        <v>813</v>
      </c>
      <c r="C722" s="291" t="s">
        <v>330</v>
      </c>
      <c r="D722" s="292">
        <v>79000000</v>
      </c>
      <c r="E722" s="292">
        <v>93432631</v>
      </c>
      <c r="F722" s="292">
        <v>91546856.140000001</v>
      </c>
      <c r="G722" s="293">
        <v>115.88209637974684</v>
      </c>
      <c r="H722" s="294">
        <v>97.981674239698975</v>
      </c>
    </row>
    <row r="723" spans="1:8" ht="45.75" customHeight="1" x14ac:dyDescent="0.3">
      <c r="A723" s="290" t="s">
        <v>331</v>
      </c>
      <c r="B723" s="291" t="s">
        <v>813</v>
      </c>
      <c r="C723" s="291" t="s">
        <v>332</v>
      </c>
      <c r="D723" s="292">
        <v>79000000</v>
      </c>
      <c r="E723" s="292">
        <v>93432631</v>
      </c>
      <c r="F723" s="292">
        <v>91546856.140000001</v>
      </c>
      <c r="G723" s="293">
        <v>115.88209637974684</v>
      </c>
      <c r="H723" s="294">
        <v>97.981674239698975</v>
      </c>
    </row>
    <row r="724" spans="1:8" ht="57" customHeight="1" x14ac:dyDescent="0.3">
      <c r="A724" s="290" t="s">
        <v>397</v>
      </c>
      <c r="B724" s="291" t="s">
        <v>814</v>
      </c>
      <c r="C724" s="291"/>
      <c r="D724" s="292">
        <v>66752000</v>
      </c>
      <c r="E724" s="292">
        <v>130405000</v>
      </c>
      <c r="F724" s="292">
        <v>129652458.53</v>
      </c>
      <c r="G724" s="293">
        <v>194.23007330117451</v>
      </c>
      <c r="H724" s="294">
        <v>99.42291977301484</v>
      </c>
    </row>
    <row r="725" spans="1:8" ht="45.75" customHeight="1" x14ac:dyDescent="0.3">
      <c r="A725" s="290" t="s">
        <v>329</v>
      </c>
      <c r="B725" s="291" t="s">
        <v>814</v>
      </c>
      <c r="C725" s="291" t="s">
        <v>330</v>
      </c>
      <c r="D725" s="292">
        <v>66752000</v>
      </c>
      <c r="E725" s="292">
        <v>130405000</v>
      </c>
      <c r="F725" s="292">
        <v>129652458.53</v>
      </c>
      <c r="G725" s="293">
        <v>194.23007330117451</v>
      </c>
      <c r="H725" s="294">
        <v>99.42291977301484</v>
      </c>
    </row>
    <row r="726" spans="1:8" ht="45.75" customHeight="1" x14ac:dyDescent="0.3">
      <c r="A726" s="290" t="s">
        <v>331</v>
      </c>
      <c r="B726" s="291" t="s">
        <v>814</v>
      </c>
      <c r="C726" s="291" t="s">
        <v>332</v>
      </c>
      <c r="D726" s="292">
        <v>66752000</v>
      </c>
      <c r="E726" s="292">
        <v>130405000</v>
      </c>
      <c r="F726" s="292">
        <v>129652458.53</v>
      </c>
      <c r="G726" s="293">
        <v>194.23007330117451</v>
      </c>
      <c r="H726" s="294">
        <v>99.42291977301484</v>
      </c>
    </row>
    <row r="727" spans="1:8" ht="102" customHeight="1" x14ac:dyDescent="0.3">
      <c r="A727" s="290" t="s">
        <v>1391</v>
      </c>
      <c r="B727" s="291" t="s">
        <v>1392</v>
      </c>
      <c r="C727" s="291"/>
      <c r="D727" s="292">
        <v>88106000</v>
      </c>
      <c r="E727" s="292">
        <v>174362000</v>
      </c>
      <c r="F727" s="292">
        <v>67786103.019999996</v>
      </c>
      <c r="G727" s="293">
        <v>76.936988423035885</v>
      </c>
      <c r="H727" s="294">
        <v>38.876649166676224</v>
      </c>
    </row>
    <row r="728" spans="1:8" ht="45.75" customHeight="1" x14ac:dyDescent="0.3">
      <c r="A728" s="290" t="s">
        <v>329</v>
      </c>
      <c r="B728" s="291" t="s">
        <v>1392</v>
      </c>
      <c r="C728" s="291" t="s">
        <v>330</v>
      </c>
      <c r="D728" s="292">
        <v>88106000</v>
      </c>
      <c r="E728" s="292">
        <v>174362000</v>
      </c>
      <c r="F728" s="292">
        <v>67786103.019999996</v>
      </c>
      <c r="G728" s="293">
        <v>76.936988423035885</v>
      </c>
      <c r="H728" s="294">
        <v>38.876649166676224</v>
      </c>
    </row>
    <row r="729" spans="1:8" ht="45.75" customHeight="1" x14ac:dyDescent="0.3">
      <c r="A729" s="290" t="s">
        <v>331</v>
      </c>
      <c r="B729" s="291" t="s">
        <v>1392</v>
      </c>
      <c r="C729" s="291" t="s">
        <v>332</v>
      </c>
      <c r="D729" s="292">
        <v>88106000</v>
      </c>
      <c r="E729" s="292">
        <v>174362000</v>
      </c>
      <c r="F729" s="292">
        <v>67786103.019999996</v>
      </c>
      <c r="G729" s="293">
        <v>76.936988423035885</v>
      </c>
      <c r="H729" s="294">
        <v>38.876649166676224</v>
      </c>
    </row>
    <row r="730" spans="1:8" ht="34.5" customHeight="1" x14ac:dyDescent="0.3">
      <c r="A730" s="290" t="s">
        <v>960</v>
      </c>
      <c r="B730" s="291" t="s">
        <v>409</v>
      </c>
      <c r="C730" s="291"/>
      <c r="D730" s="292">
        <v>238435332.25</v>
      </c>
      <c r="E730" s="292">
        <v>254723234</v>
      </c>
      <c r="F730" s="292">
        <v>252706537.91</v>
      </c>
      <c r="G730" s="293">
        <v>105.98535692060797</v>
      </c>
      <c r="H730" s="294">
        <v>99.208279488945237</v>
      </c>
    </row>
    <row r="731" spans="1:8" ht="147" customHeight="1" x14ac:dyDescent="0.3">
      <c r="A731" s="290" t="s">
        <v>1375</v>
      </c>
      <c r="B731" s="291" t="s">
        <v>410</v>
      </c>
      <c r="C731" s="291"/>
      <c r="D731" s="292">
        <v>191147500</v>
      </c>
      <c r="E731" s="292">
        <v>210657648</v>
      </c>
      <c r="F731" s="292">
        <v>210551321.66</v>
      </c>
      <c r="G731" s="293">
        <v>110.15122963156725</v>
      </c>
      <c r="H731" s="294">
        <v>99.949526475297972</v>
      </c>
    </row>
    <row r="732" spans="1:8" ht="68.25" customHeight="1" x14ac:dyDescent="0.3">
      <c r="A732" s="290" t="s">
        <v>990</v>
      </c>
      <c r="B732" s="291" t="s">
        <v>991</v>
      </c>
      <c r="C732" s="291"/>
      <c r="D732" s="292">
        <v>190854500</v>
      </c>
      <c r="E732" s="292">
        <v>210364648</v>
      </c>
      <c r="F732" s="292">
        <v>210259001.21000001</v>
      </c>
      <c r="G732" s="293">
        <v>110.16716986500188</v>
      </c>
      <c r="H732" s="294">
        <v>99.949779209099816</v>
      </c>
    </row>
    <row r="733" spans="1:8" ht="90.75" customHeight="1" x14ac:dyDescent="0.3">
      <c r="A733" s="290" t="s">
        <v>775</v>
      </c>
      <c r="B733" s="291" t="s">
        <v>776</v>
      </c>
      <c r="C733" s="291"/>
      <c r="D733" s="292">
        <v>190854500</v>
      </c>
      <c r="E733" s="292">
        <v>204585648</v>
      </c>
      <c r="F733" s="292">
        <v>204480340.31</v>
      </c>
      <c r="G733" s="293">
        <v>107.13938644883929</v>
      </c>
      <c r="H733" s="294">
        <v>99.948526355084297</v>
      </c>
    </row>
    <row r="734" spans="1:8" ht="57" customHeight="1" x14ac:dyDescent="0.3">
      <c r="A734" s="290" t="s">
        <v>361</v>
      </c>
      <c r="B734" s="291" t="s">
        <v>776</v>
      </c>
      <c r="C734" s="291" t="s">
        <v>362</v>
      </c>
      <c r="D734" s="292">
        <v>190854500</v>
      </c>
      <c r="E734" s="292">
        <v>204585648</v>
      </c>
      <c r="F734" s="292">
        <v>204480340.31</v>
      </c>
      <c r="G734" s="293">
        <v>107.13938644883929</v>
      </c>
      <c r="H734" s="294">
        <v>99.948526355084297</v>
      </c>
    </row>
    <row r="735" spans="1:8" ht="23.25" customHeight="1" x14ac:dyDescent="0.3">
      <c r="A735" s="290" t="s">
        <v>363</v>
      </c>
      <c r="B735" s="291" t="s">
        <v>776</v>
      </c>
      <c r="C735" s="291" t="s">
        <v>364</v>
      </c>
      <c r="D735" s="292">
        <v>190854500</v>
      </c>
      <c r="E735" s="292">
        <v>204585648</v>
      </c>
      <c r="F735" s="292">
        <v>204480340.31</v>
      </c>
      <c r="G735" s="293">
        <v>107.13938644883929</v>
      </c>
      <c r="H735" s="294">
        <v>99.948526355084297</v>
      </c>
    </row>
    <row r="736" spans="1:8" ht="158.25" customHeight="1" x14ac:dyDescent="0.3">
      <c r="A736" s="290" t="s">
        <v>1547</v>
      </c>
      <c r="B736" s="291" t="s">
        <v>1548</v>
      </c>
      <c r="C736" s="291"/>
      <c r="D736" s="292">
        <v>0</v>
      </c>
      <c r="E736" s="292">
        <v>62000</v>
      </c>
      <c r="F736" s="292">
        <v>61660.9</v>
      </c>
      <c r="G736" s="293">
        <v>0</v>
      </c>
      <c r="H736" s="294">
        <v>99.453064516129032</v>
      </c>
    </row>
    <row r="737" spans="1:8" ht="57" customHeight="1" x14ac:dyDescent="0.3">
      <c r="A737" s="290" t="s">
        <v>361</v>
      </c>
      <c r="B737" s="291" t="s">
        <v>1548</v>
      </c>
      <c r="C737" s="291" t="s">
        <v>362</v>
      </c>
      <c r="D737" s="292">
        <v>0</v>
      </c>
      <c r="E737" s="292">
        <v>62000</v>
      </c>
      <c r="F737" s="292">
        <v>61660.9</v>
      </c>
      <c r="G737" s="293">
        <v>0</v>
      </c>
      <c r="H737" s="294">
        <v>99.453064516129032</v>
      </c>
    </row>
    <row r="738" spans="1:8" ht="23.25" customHeight="1" x14ac:dyDescent="0.3">
      <c r="A738" s="290" t="s">
        <v>363</v>
      </c>
      <c r="B738" s="291" t="s">
        <v>1548</v>
      </c>
      <c r="C738" s="291" t="s">
        <v>364</v>
      </c>
      <c r="D738" s="292">
        <v>0</v>
      </c>
      <c r="E738" s="292">
        <v>62000</v>
      </c>
      <c r="F738" s="292">
        <v>61660.9</v>
      </c>
      <c r="G738" s="293">
        <v>0</v>
      </c>
      <c r="H738" s="294">
        <v>99.453064516129032</v>
      </c>
    </row>
    <row r="739" spans="1:8" ht="90.75" customHeight="1" x14ac:dyDescent="0.3">
      <c r="A739" s="290" t="s">
        <v>1549</v>
      </c>
      <c r="B739" s="291" t="s">
        <v>1550</v>
      </c>
      <c r="C739" s="291"/>
      <c r="D739" s="292">
        <v>0</v>
      </c>
      <c r="E739" s="292">
        <v>420000</v>
      </c>
      <c r="F739" s="292">
        <v>420000</v>
      </c>
      <c r="G739" s="293">
        <v>0</v>
      </c>
      <c r="H739" s="294">
        <v>100</v>
      </c>
    </row>
    <row r="740" spans="1:8" ht="57" customHeight="1" x14ac:dyDescent="0.3">
      <c r="A740" s="290" t="s">
        <v>361</v>
      </c>
      <c r="B740" s="291" t="s">
        <v>1550</v>
      </c>
      <c r="C740" s="291" t="s">
        <v>362</v>
      </c>
      <c r="D740" s="292">
        <v>0</v>
      </c>
      <c r="E740" s="292">
        <v>420000</v>
      </c>
      <c r="F740" s="292">
        <v>420000</v>
      </c>
      <c r="G740" s="293">
        <v>0</v>
      </c>
      <c r="H740" s="294">
        <v>100</v>
      </c>
    </row>
    <row r="741" spans="1:8" ht="23.25" customHeight="1" x14ac:dyDescent="0.3">
      <c r="A741" s="290" t="s">
        <v>363</v>
      </c>
      <c r="B741" s="291" t="s">
        <v>1550</v>
      </c>
      <c r="C741" s="291" t="s">
        <v>364</v>
      </c>
      <c r="D741" s="292">
        <v>0</v>
      </c>
      <c r="E741" s="292">
        <v>420000</v>
      </c>
      <c r="F741" s="292">
        <v>420000</v>
      </c>
      <c r="G741" s="293">
        <v>0</v>
      </c>
      <c r="H741" s="294">
        <v>100</v>
      </c>
    </row>
    <row r="742" spans="1:8" ht="79.5" customHeight="1" x14ac:dyDescent="0.3">
      <c r="A742" s="290" t="s">
        <v>777</v>
      </c>
      <c r="B742" s="291" t="s">
        <v>778</v>
      </c>
      <c r="C742" s="291"/>
      <c r="D742" s="292">
        <v>0</v>
      </c>
      <c r="E742" s="292">
        <v>5297000</v>
      </c>
      <c r="F742" s="292">
        <v>5297000</v>
      </c>
      <c r="G742" s="293">
        <v>0</v>
      </c>
      <c r="H742" s="294">
        <v>100</v>
      </c>
    </row>
    <row r="743" spans="1:8" ht="57" customHeight="1" x14ac:dyDescent="0.3">
      <c r="A743" s="290" t="s">
        <v>361</v>
      </c>
      <c r="B743" s="291" t="s">
        <v>778</v>
      </c>
      <c r="C743" s="291" t="s">
        <v>362</v>
      </c>
      <c r="D743" s="292">
        <v>0</v>
      </c>
      <c r="E743" s="292">
        <v>5297000</v>
      </c>
      <c r="F743" s="292">
        <v>5297000</v>
      </c>
      <c r="G743" s="293">
        <v>0</v>
      </c>
      <c r="H743" s="294">
        <v>100</v>
      </c>
    </row>
    <row r="744" spans="1:8" ht="23.25" customHeight="1" x14ac:dyDescent="0.3">
      <c r="A744" s="290" t="s">
        <v>363</v>
      </c>
      <c r="B744" s="291" t="s">
        <v>778</v>
      </c>
      <c r="C744" s="291" t="s">
        <v>364</v>
      </c>
      <c r="D744" s="292">
        <v>0</v>
      </c>
      <c r="E744" s="292">
        <v>5297000</v>
      </c>
      <c r="F744" s="292">
        <v>5297000</v>
      </c>
      <c r="G744" s="293">
        <v>0</v>
      </c>
      <c r="H744" s="294">
        <v>100</v>
      </c>
    </row>
    <row r="745" spans="1:8" ht="113.25" customHeight="1" x14ac:dyDescent="0.3">
      <c r="A745" s="290" t="s">
        <v>992</v>
      </c>
      <c r="B745" s="291" t="s">
        <v>993</v>
      </c>
      <c r="C745" s="291"/>
      <c r="D745" s="292">
        <v>293000</v>
      </c>
      <c r="E745" s="292">
        <v>293000</v>
      </c>
      <c r="F745" s="292">
        <v>292320.45</v>
      </c>
      <c r="G745" s="293">
        <v>99.768071672354949</v>
      </c>
      <c r="H745" s="294">
        <v>99.768071672354949</v>
      </c>
    </row>
    <row r="746" spans="1:8" ht="192" customHeight="1" x14ac:dyDescent="0.3">
      <c r="A746" s="290" t="s">
        <v>1376</v>
      </c>
      <c r="B746" s="291" t="s">
        <v>779</v>
      </c>
      <c r="C746" s="291"/>
      <c r="D746" s="292">
        <v>293000</v>
      </c>
      <c r="E746" s="292">
        <v>293000</v>
      </c>
      <c r="F746" s="292">
        <v>292320.45</v>
      </c>
      <c r="G746" s="293">
        <v>99.768071672354949</v>
      </c>
      <c r="H746" s="294">
        <v>99.768071672354949</v>
      </c>
    </row>
    <row r="747" spans="1:8" ht="57" customHeight="1" x14ac:dyDescent="0.3">
      <c r="A747" s="290" t="s">
        <v>361</v>
      </c>
      <c r="B747" s="291" t="s">
        <v>779</v>
      </c>
      <c r="C747" s="291" t="s">
        <v>362</v>
      </c>
      <c r="D747" s="292">
        <v>293000</v>
      </c>
      <c r="E747" s="292">
        <v>293000</v>
      </c>
      <c r="F747" s="292">
        <v>292320.45</v>
      </c>
      <c r="G747" s="293">
        <v>99.768071672354949</v>
      </c>
      <c r="H747" s="294">
        <v>99.768071672354949</v>
      </c>
    </row>
    <row r="748" spans="1:8" ht="23.25" customHeight="1" x14ac:dyDescent="0.3">
      <c r="A748" s="290" t="s">
        <v>363</v>
      </c>
      <c r="B748" s="291" t="s">
        <v>779</v>
      </c>
      <c r="C748" s="291" t="s">
        <v>364</v>
      </c>
      <c r="D748" s="292">
        <v>293000</v>
      </c>
      <c r="E748" s="292">
        <v>293000</v>
      </c>
      <c r="F748" s="292">
        <v>292320.45</v>
      </c>
      <c r="G748" s="293">
        <v>99.768071672354949</v>
      </c>
      <c r="H748" s="294">
        <v>99.768071672354949</v>
      </c>
    </row>
    <row r="749" spans="1:8" ht="79.5" customHeight="1" x14ac:dyDescent="0.3">
      <c r="A749" s="290" t="s">
        <v>961</v>
      </c>
      <c r="B749" s="291" t="s">
        <v>411</v>
      </c>
      <c r="C749" s="291"/>
      <c r="D749" s="292">
        <v>47287832.25</v>
      </c>
      <c r="E749" s="292">
        <v>44065586</v>
      </c>
      <c r="F749" s="292">
        <v>42155216.25</v>
      </c>
      <c r="G749" s="293">
        <v>89.146011234211315</v>
      </c>
      <c r="H749" s="294">
        <v>95.664712708007556</v>
      </c>
    </row>
    <row r="750" spans="1:8" ht="34.5" customHeight="1" x14ac:dyDescent="0.3">
      <c r="A750" s="290" t="s">
        <v>962</v>
      </c>
      <c r="B750" s="291" t="s">
        <v>412</v>
      </c>
      <c r="C750" s="291"/>
      <c r="D750" s="292">
        <v>15537600</v>
      </c>
      <c r="E750" s="292">
        <v>15488600</v>
      </c>
      <c r="F750" s="292">
        <v>14049415.65</v>
      </c>
      <c r="G750" s="293">
        <v>90.422044910410875</v>
      </c>
      <c r="H750" s="294">
        <v>90.708105638986098</v>
      </c>
    </row>
    <row r="751" spans="1:8" ht="23.25" customHeight="1" x14ac:dyDescent="0.3">
      <c r="A751" s="290" t="s">
        <v>727</v>
      </c>
      <c r="B751" s="291" t="s">
        <v>728</v>
      </c>
      <c r="C751" s="291"/>
      <c r="D751" s="292">
        <v>15537600</v>
      </c>
      <c r="E751" s="292">
        <v>15488600</v>
      </c>
      <c r="F751" s="292">
        <v>14049415.65</v>
      </c>
      <c r="G751" s="293">
        <v>90.422044910410875</v>
      </c>
      <c r="H751" s="294">
        <v>90.708105638986098</v>
      </c>
    </row>
    <row r="752" spans="1:8" ht="45.75" customHeight="1" x14ac:dyDescent="0.3">
      <c r="A752" s="290" t="s">
        <v>329</v>
      </c>
      <c r="B752" s="291" t="s">
        <v>728</v>
      </c>
      <c r="C752" s="291" t="s">
        <v>330</v>
      </c>
      <c r="D752" s="292">
        <v>15537600</v>
      </c>
      <c r="E752" s="292">
        <v>15488600</v>
      </c>
      <c r="F752" s="292">
        <v>14049415.65</v>
      </c>
      <c r="G752" s="293">
        <v>90.422044910410875</v>
      </c>
      <c r="H752" s="294">
        <v>90.708105638986098</v>
      </c>
    </row>
    <row r="753" spans="1:8" ht="45.75" customHeight="1" x14ac:dyDescent="0.3">
      <c r="A753" s="290" t="s">
        <v>331</v>
      </c>
      <c r="B753" s="291" t="s">
        <v>728</v>
      </c>
      <c r="C753" s="291" t="s">
        <v>332</v>
      </c>
      <c r="D753" s="292">
        <v>15537600</v>
      </c>
      <c r="E753" s="292">
        <v>15488600</v>
      </c>
      <c r="F753" s="292">
        <v>14049415.65</v>
      </c>
      <c r="G753" s="293">
        <v>90.422044910410875</v>
      </c>
      <c r="H753" s="294">
        <v>90.708105638986098</v>
      </c>
    </row>
    <row r="754" spans="1:8" ht="34.5" customHeight="1" x14ac:dyDescent="0.3">
      <c r="A754" s="290" t="s">
        <v>963</v>
      </c>
      <c r="B754" s="291" t="s">
        <v>413</v>
      </c>
      <c r="C754" s="291"/>
      <c r="D754" s="292">
        <v>681400</v>
      </c>
      <c r="E754" s="292">
        <v>1138400</v>
      </c>
      <c r="F754" s="292">
        <v>1058470.6000000001</v>
      </c>
      <c r="G754" s="293">
        <v>155.33762841209276</v>
      </c>
      <c r="H754" s="294">
        <v>92.978794799718912</v>
      </c>
    </row>
    <row r="755" spans="1:8" ht="23.25" customHeight="1" x14ac:dyDescent="0.3">
      <c r="A755" s="290" t="s">
        <v>729</v>
      </c>
      <c r="B755" s="291" t="s">
        <v>730</v>
      </c>
      <c r="C755" s="291"/>
      <c r="D755" s="292">
        <v>681400</v>
      </c>
      <c r="E755" s="292">
        <v>1138400</v>
      </c>
      <c r="F755" s="292">
        <v>1058470.6000000001</v>
      </c>
      <c r="G755" s="293">
        <v>155.33762841209276</v>
      </c>
      <c r="H755" s="294">
        <v>92.978794799718912</v>
      </c>
    </row>
    <row r="756" spans="1:8" ht="45.75" customHeight="1" x14ac:dyDescent="0.3">
      <c r="A756" s="290" t="s">
        <v>329</v>
      </c>
      <c r="B756" s="291" t="s">
        <v>730</v>
      </c>
      <c r="C756" s="291" t="s">
        <v>330</v>
      </c>
      <c r="D756" s="292">
        <v>681400</v>
      </c>
      <c r="E756" s="292">
        <v>1138400</v>
      </c>
      <c r="F756" s="292">
        <v>1058470.6000000001</v>
      </c>
      <c r="G756" s="293">
        <v>155.33762841209276</v>
      </c>
      <c r="H756" s="294">
        <v>92.978794799718912</v>
      </c>
    </row>
    <row r="757" spans="1:8" ht="45.75" customHeight="1" x14ac:dyDescent="0.3">
      <c r="A757" s="290" t="s">
        <v>331</v>
      </c>
      <c r="B757" s="291" t="s">
        <v>730</v>
      </c>
      <c r="C757" s="291" t="s">
        <v>332</v>
      </c>
      <c r="D757" s="292">
        <v>681400</v>
      </c>
      <c r="E757" s="292">
        <v>1138400</v>
      </c>
      <c r="F757" s="292">
        <v>1058470.6000000001</v>
      </c>
      <c r="G757" s="293">
        <v>155.33762841209276</v>
      </c>
      <c r="H757" s="294">
        <v>92.978794799718912</v>
      </c>
    </row>
    <row r="758" spans="1:8" ht="34.5" customHeight="1" x14ac:dyDescent="0.3">
      <c r="A758" s="290" t="s">
        <v>1037</v>
      </c>
      <c r="B758" s="291" t="s">
        <v>1038</v>
      </c>
      <c r="C758" s="291"/>
      <c r="D758" s="292">
        <v>5838000</v>
      </c>
      <c r="E758" s="292">
        <v>5937000</v>
      </c>
      <c r="F758" s="292">
        <v>5559946.75</v>
      </c>
      <c r="G758" s="293">
        <v>95.237183110654328</v>
      </c>
      <c r="H758" s="294">
        <v>93.649094660602998</v>
      </c>
    </row>
    <row r="759" spans="1:8" ht="23.25" customHeight="1" x14ac:dyDescent="0.3">
      <c r="A759" s="290" t="s">
        <v>817</v>
      </c>
      <c r="B759" s="291" t="s">
        <v>818</v>
      </c>
      <c r="C759" s="291"/>
      <c r="D759" s="292">
        <v>5838000</v>
      </c>
      <c r="E759" s="292">
        <v>5937000</v>
      </c>
      <c r="F759" s="292">
        <v>5559946.75</v>
      </c>
      <c r="G759" s="293">
        <v>95.237183110654328</v>
      </c>
      <c r="H759" s="294">
        <v>93.649094660602998</v>
      </c>
    </row>
    <row r="760" spans="1:8" ht="45.75" customHeight="1" x14ac:dyDescent="0.3">
      <c r="A760" s="290" t="s">
        <v>329</v>
      </c>
      <c r="B760" s="291" t="s">
        <v>818</v>
      </c>
      <c r="C760" s="291" t="s">
        <v>330</v>
      </c>
      <c r="D760" s="292">
        <v>5838000</v>
      </c>
      <c r="E760" s="292">
        <v>5937000</v>
      </c>
      <c r="F760" s="292">
        <v>5559946.75</v>
      </c>
      <c r="G760" s="293">
        <v>95.237183110654328</v>
      </c>
      <c r="H760" s="294">
        <v>93.649094660602998</v>
      </c>
    </row>
    <row r="761" spans="1:8" ht="45.75" customHeight="1" x14ac:dyDescent="0.3">
      <c r="A761" s="290" t="s">
        <v>331</v>
      </c>
      <c r="B761" s="291" t="s">
        <v>818</v>
      </c>
      <c r="C761" s="291" t="s">
        <v>332</v>
      </c>
      <c r="D761" s="292">
        <v>5838000</v>
      </c>
      <c r="E761" s="292">
        <v>5937000</v>
      </c>
      <c r="F761" s="292">
        <v>5559946.75</v>
      </c>
      <c r="G761" s="293">
        <v>95.237183110654328</v>
      </c>
      <c r="H761" s="294">
        <v>93.649094660602998</v>
      </c>
    </row>
    <row r="762" spans="1:8" ht="34.5" customHeight="1" x14ac:dyDescent="0.3">
      <c r="A762" s="290" t="s">
        <v>1082</v>
      </c>
      <c r="B762" s="291" t="s">
        <v>1083</v>
      </c>
      <c r="C762" s="291"/>
      <c r="D762" s="292">
        <v>25230832.25</v>
      </c>
      <c r="E762" s="292">
        <v>21501586</v>
      </c>
      <c r="F762" s="292">
        <v>21487383.25</v>
      </c>
      <c r="G762" s="293">
        <v>85.163196509302622</v>
      </c>
      <c r="H762" s="294">
        <v>99.933945570340725</v>
      </c>
    </row>
    <row r="763" spans="1:8" ht="147" customHeight="1" x14ac:dyDescent="0.3">
      <c r="A763" s="290" t="s">
        <v>1431</v>
      </c>
      <c r="B763" s="291" t="s">
        <v>1432</v>
      </c>
      <c r="C763" s="291"/>
      <c r="D763" s="292">
        <v>22096632.25</v>
      </c>
      <c r="E763" s="292">
        <v>19965586</v>
      </c>
      <c r="F763" s="292">
        <v>19965573.390000001</v>
      </c>
      <c r="G763" s="293">
        <v>90.35573006832297</v>
      </c>
      <c r="H763" s="294">
        <v>99.999936841322864</v>
      </c>
    </row>
    <row r="764" spans="1:8" ht="45.75" customHeight="1" x14ac:dyDescent="0.3">
      <c r="A764" s="290" t="s">
        <v>329</v>
      </c>
      <c r="B764" s="291" t="s">
        <v>1432</v>
      </c>
      <c r="C764" s="291" t="s">
        <v>330</v>
      </c>
      <c r="D764" s="292">
        <v>22096632.25</v>
      </c>
      <c r="E764" s="292">
        <v>19965586</v>
      </c>
      <c r="F764" s="292">
        <v>19965573.390000001</v>
      </c>
      <c r="G764" s="293">
        <v>90.35573006832297</v>
      </c>
      <c r="H764" s="294">
        <v>99.999936841322864</v>
      </c>
    </row>
    <row r="765" spans="1:8" ht="45.75" customHeight="1" x14ac:dyDescent="0.3">
      <c r="A765" s="290" t="s">
        <v>331</v>
      </c>
      <c r="B765" s="291" t="s">
        <v>1432</v>
      </c>
      <c r="C765" s="291" t="s">
        <v>332</v>
      </c>
      <c r="D765" s="292">
        <v>22096632.25</v>
      </c>
      <c r="E765" s="292">
        <v>19965586</v>
      </c>
      <c r="F765" s="292">
        <v>19965573.390000001</v>
      </c>
      <c r="G765" s="293">
        <v>90.35573006832297</v>
      </c>
      <c r="H765" s="294">
        <v>99.999936841322864</v>
      </c>
    </row>
    <row r="766" spans="1:8" ht="225.75" customHeight="1" x14ac:dyDescent="0.3">
      <c r="A766" s="290" t="s">
        <v>1651</v>
      </c>
      <c r="B766" s="291" t="s">
        <v>1652</v>
      </c>
      <c r="C766" s="291"/>
      <c r="D766" s="292">
        <v>2069200</v>
      </c>
      <c r="E766" s="292">
        <v>0</v>
      </c>
      <c r="F766" s="292">
        <v>0</v>
      </c>
      <c r="G766" s="293">
        <v>0</v>
      </c>
      <c r="H766" s="294">
        <v>0</v>
      </c>
    </row>
    <row r="767" spans="1:8" ht="45.75" customHeight="1" x14ac:dyDescent="0.3">
      <c r="A767" s="290" t="s">
        <v>329</v>
      </c>
      <c r="B767" s="291" t="s">
        <v>1652</v>
      </c>
      <c r="C767" s="291" t="s">
        <v>330</v>
      </c>
      <c r="D767" s="292">
        <v>2069200</v>
      </c>
      <c r="E767" s="292">
        <v>0</v>
      </c>
      <c r="F767" s="292">
        <v>0</v>
      </c>
      <c r="G767" s="293">
        <v>0</v>
      </c>
      <c r="H767" s="294">
        <v>0</v>
      </c>
    </row>
    <row r="768" spans="1:8" ht="45.75" customHeight="1" x14ac:dyDescent="0.3">
      <c r="A768" s="290" t="s">
        <v>331</v>
      </c>
      <c r="B768" s="291" t="s">
        <v>1652</v>
      </c>
      <c r="C768" s="291" t="s">
        <v>332</v>
      </c>
      <c r="D768" s="292">
        <v>2069200</v>
      </c>
      <c r="E768" s="292">
        <v>0</v>
      </c>
      <c r="F768" s="292">
        <v>0</v>
      </c>
      <c r="G768" s="293">
        <v>0</v>
      </c>
      <c r="H768" s="294">
        <v>0</v>
      </c>
    </row>
    <row r="769" spans="1:8" ht="192" customHeight="1" x14ac:dyDescent="0.3">
      <c r="A769" s="290" t="s">
        <v>1653</v>
      </c>
      <c r="B769" s="291" t="s">
        <v>1654</v>
      </c>
      <c r="C769" s="291"/>
      <c r="D769" s="292">
        <v>1065000</v>
      </c>
      <c r="E769" s="292">
        <v>1536000</v>
      </c>
      <c r="F769" s="292">
        <v>1521809.86</v>
      </c>
      <c r="G769" s="293">
        <v>142.89294460093899</v>
      </c>
      <c r="H769" s="294">
        <v>99.076162760416679</v>
      </c>
    </row>
    <row r="770" spans="1:8" ht="45.75" customHeight="1" x14ac:dyDescent="0.3">
      <c r="A770" s="290" t="s">
        <v>329</v>
      </c>
      <c r="B770" s="291" t="s">
        <v>1654</v>
      </c>
      <c r="C770" s="291" t="s">
        <v>330</v>
      </c>
      <c r="D770" s="292">
        <v>1065000</v>
      </c>
      <c r="E770" s="292">
        <v>1536000</v>
      </c>
      <c r="F770" s="292">
        <v>1521809.86</v>
      </c>
      <c r="G770" s="293">
        <v>142.89294460093899</v>
      </c>
      <c r="H770" s="294">
        <v>99.076162760416679</v>
      </c>
    </row>
    <row r="771" spans="1:8" ht="45.75" customHeight="1" x14ac:dyDescent="0.3">
      <c r="A771" s="290" t="s">
        <v>331</v>
      </c>
      <c r="B771" s="291" t="s">
        <v>1654</v>
      </c>
      <c r="C771" s="291" t="s">
        <v>332</v>
      </c>
      <c r="D771" s="292">
        <v>1065000</v>
      </c>
      <c r="E771" s="292">
        <v>1536000</v>
      </c>
      <c r="F771" s="292">
        <v>1521809.86</v>
      </c>
      <c r="G771" s="293">
        <v>142.89294460093899</v>
      </c>
      <c r="H771" s="294">
        <v>99.076162760416679</v>
      </c>
    </row>
    <row r="772" spans="1:8" ht="34.5" customHeight="1" x14ac:dyDescent="0.3">
      <c r="A772" s="290" t="s">
        <v>964</v>
      </c>
      <c r="B772" s="291" t="s">
        <v>965</v>
      </c>
      <c r="C772" s="291"/>
      <c r="D772" s="292">
        <v>23224300</v>
      </c>
      <c r="E772" s="292">
        <v>20665464.469999999</v>
      </c>
      <c r="F772" s="292">
        <v>18560027.949999999</v>
      </c>
      <c r="G772" s="293">
        <v>79.916414918856532</v>
      </c>
      <c r="H772" s="294">
        <v>89.811811280329763</v>
      </c>
    </row>
    <row r="773" spans="1:8" ht="34.5" customHeight="1" x14ac:dyDescent="0.3">
      <c r="A773" s="290" t="s">
        <v>1154</v>
      </c>
      <c r="B773" s="291" t="s">
        <v>1151</v>
      </c>
      <c r="C773" s="291"/>
      <c r="D773" s="292">
        <v>0</v>
      </c>
      <c r="E773" s="292">
        <v>55000</v>
      </c>
      <c r="F773" s="292">
        <v>54698.720000000001</v>
      </c>
      <c r="G773" s="293">
        <v>0</v>
      </c>
      <c r="H773" s="294">
        <v>99.452218181818182</v>
      </c>
    </row>
    <row r="774" spans="1:8" ht="79.5" customHeight="1" x14ac:dyDescent="0.3">
      <c r="A774" s="290" t="s">
        <v>1155</v>
      </c>
      <c r="B774" s="291" t="s">
        <v>1152</v>
      </c>
      <c r="C774" s="291"/>
      <c r="D774" s="292">
        <v>0</v>
      </c>
      <c r="E774" s="292">
        <v>55000</v>
      </c>
      <c r="F774" s="292">
        <v>54698.720000000001</v>
      </c>
      <c r="G774" s="293">
        <v>0</v>
      </c>
      <c r="H774" s="294">
        <v>99.452218181818182</v>
      </c>
    </row>
    <row r="775" spans="1:8" ht="124.5" customHeight="1" x14ac:dyDescent="0.3">
      <c r="A775" s="290" t="s">
        <v>1156</v>
      </c>
      <c r="B775" s="291" t="s">
        <v>1153</v>
      </c>
      <c r="C775" s="291"/>
      <c r="D775" s="292">
        <v>0</v>
      </c>
      <c r="E775" s="292">
        <v>55000</v>
      </c>
      <c r="F775" s="292">
        <v>54698.720000000001</v>
      </c>
      <c r="G775" s="293">
        <v>0</v>
      </c>
      <c r="H775" s="294">
        <v>99.452218181818182</v>
      </c>
    </row>
    <row r="776" spans="1:8" ht="45.75" customHeight="1" x14ac:dyDescent="0.3">
      <c r="A776" s="290" t="s">
        <v>329</v>
      </c>
      <c r="B776" s="291" t="s">
        <v>1153</v>
      </c>
      <c r="C776" s="291" t="s">
        <v>330</v>
      </c>
      <c r="D776" s="292">
        <v>0</v>
      </c>
      <c r="E776" s="292">
        <v>55000</v>
      </c>
      <c r="F776" s="292">
        <v>54698.720000000001</v>
      </c>
      <c r="G776" s="293">
        <v>0</v>
      </c>
      <c r="H776" s="294">
        <v>99.452218181818182</v>
      </c>
    </row>
    <row r="777" spans="1:8" ht="45.75" customHeight="1" x14ac:dyDescent="0.3">
      <c r="A777" s="290" t="s">
        <v>331</v>
      </c>
      <c r="B777" s="291" t="s">
        <v>1153</v>
      </c>
      <c r="C777" s="291" t="s">
        <v>332</v>
      </c>
      <c r="D777" s="292">
        <v>0</v>
      </c>
      <c r="E777" s="292">
        <v>55000</v>
      </c>
      <c r="F777" s="292">
        <v>54698.720000000001</v>
      </c>
      <c r="G777" s="293">
        <v>0</v>
      </c>
      <c r="H777" s="294">
        <v>99.452218181818182</v>
      </c>
    </row>
    <row r="778" spans="1:8" ht="34.5" customHeight="1" x14ac:dyDescent="0.3">
      <c r="A778" s="290" t="s">
        <v>1370</v>
      </c>
      <c r="B778" s="291" t="s">
        <v>966</v>
      </c>
      <c r="C778" s="291"/>
      <c r="D778" s="292">
        <v>6832300</v>
      </c>
      <c r="E778" s="292">
        <v>7325300</v>
      </c>
      <c r="F778" s="292">
        <v>5929279.1299999999</v>
      </c>
      <c r="G778" s="293">
        <v>86.78306178007405</v>
      </c>
      <c r="H778" s="294">
        <v>80.942475120472878</v>
      </c>
    </row>
    <row r="779" spans="1:8" ht="124.5" customHeight="1" x14ac:dyDescent="0.3">
      <c r="A779" s="290" t="s">
        <v>1371</v>
      </c>
      <c r="B779" s="291" t="s">
        <v>967</v>
      </c>
      <c r="C779" s="291"/>
      <c r="D779" s="292">
        <v>6832300</v>
      </c>
      <c r="E779" s="292">
        <v>7325300</v>
      </c>
      <c r="F779" s="292">
        <v>5929279.1299999999</v>
      </c>
      <c r="G779" s="293">
        <v>86.78306178007405</v>
      </c>
      <c r="H779" s="294">
        <v>80.942475120472878</v>
      </c>
    </row>
    <row r="780" spans="1:8" ht="282" customHeight="1" x14ac:dyDescent="0.3">
      <c r="A780" s="290" t="s">
        <v>731</v>
      </c>
      <c r="B780" s="291" t="s">
        <v>732</v>
      </c>
      <c r="C780" s="291"/>
      <c r="D780" s="292">
        <v>3953000</v>
      </c>
      <c r="E780" s="292">
        <v>4446000</v>
      </c>
      <c r="F780" s="292">
        <v>4364858.66</v>
      </c>
      <c r="G780" s="293">
        <v>110.41888843916014</v>
      </c>
      <c r="H780" s="294">
        <v>98.174958614484936</v>
      </c>
    </row>
    <row r="781" spans="1:8" ht="113.25" customHeight="1" x14ac:dyDescent="0.3">
      <c r="A781" s="290" t="s">
        <v>326</v>
      </c>
      <c r="B781" s="291" t="s">
        <v>732</v>
      </c>
      <c r="C781" s="291" t="s">
        <v>249</v>
      </c>
      <c r="D781" s="292">
        <v>3953000</v>
      </c>
      <c r="E781" s="292">
        <v>3528900</v>
      </c>
      <c r="F781" s="292">
        <v>3478900</v>
      </c>
      <c r="G781" s="293">
        <v>88.006577283076155</v>
      </c>
      <c r="H781" s="294">
        <v>98.583127886876937</v>
      </c>
    </row>
    <row r="782" spans="1:8" ht="34.5" customHeight="1" x14ac:dyDescent="0.3">
      <c r="A782" s="290" t="s">
        <v>327</v>
      </c>
      <c r="B782" s="291" t="s">
        <v>732</v>
      </c>
      <c r="C782" s="291" t="s">
        <v>257</v>
      </c>
      <c r="D782" s="292">
        <v>3953000</v>
      </c>
      <c r="E782" s="292">
        <v>3528900</v>
      </c>
      <c r="F782" s="292">
        <v>3478900</v>
      </c>
      <c r="G782" s="293">
        <v>88.006577283076155</v>
      </c>
      <c r="H782" s="294">
        <v>98.583127886876937</v>
      </c>
    </row>
    <row r="783" spans="1:8" ht="45.75" customHeight="1" x14ac:dyDescent="0.3">
      <c r="A783" s="290" t="s">
        <v>329</v>
      </c>
      <c r="B783" s="291" t="s">
        <v>732</v>
      </c>
      <c r="C783" s="291" t="s">
        <v>330</v>
      </c>
      <c r="D783" s="292">
        <v>0</v>
      </c>
      <c r="E783" s="292">
        <v>917100</v>
      </c>
      <c r="F783" s="292">
        <v>885958.66</v>
      </c>
      <c r="G783" s="293">
        <v>0</v>
      </c>
      <c r="H783" s="294">
        <v>96.6043681168902</v>
      </c>
    </row>
    <row r="784" spans="1:8" ht="45.75" customHeight="1" x14ac:dyDescent="0.3">
      <c r="A784" s="290" t="s">
        <v>331</v>
      </c>
      <c r="B784" s="291" t="s">
        <v>732</v>
      </c>
      <c r="C784" s="291" t="s">
        <v>332</v>
      </c>
      <c r="D784" s="292">
        <v>0</v>
      </c>
      <c r="E784" s="292">
        <v>917100</v>
      </c>
      <c r="F784" s="292">
        <v>885958.66</v>
      </c>
      <c r="G784" s="293">
        <v>0</v>
      </c>
      <c r="H784" s="294">
        <v>96.6043681168902</v>
      </c>
    </row>
    <row r="785" spans="1:8" ht="304.5" customHeight="1" x14ac:dyDescent="0.3">
      <c r="A785" s="290" t="s">
        <v>733</v>
      </c>
      <c r="B785" s="291" t="s">
        <v>734</v>
      </c>
      <c r="C785" s="291"/>
      <c r="D785" s="292">
        <v>2879300</v>
      </c>
      <c r="E785" s="292">
        <v>2879300</v>
      </c>
      <c r="F785" s="292">
        <v>1564420.47</v>
      </c>
      <c r="G785" s="293">
        <v>54.33336123363317</v>
      </c>
      <c r="H785" s="294">
        <v>54.33336123363317</v>
      </c>
    </row>
    <row r="786" spans="1:8" ht="113.25" customHeight="1" x14ac:dyDescent="0.3">
      <c r="A786" s="290" t="s">
        <v>326</v>
      </c>
      <c r="B786" s="291" t="s">
        <v>734</v>
      </c>
      <c r="C786" s="291" t="s">
        <v>249</v>
      </c>
      <c r="D786" s="292">
        <v>2879300</v>
      </c>
      <c r="E786" s="292">
        <v>2879300</v>
      </c>
      <c r="F786" s="292">
        <v>1564420.47</v>
      </c>
      <c r="G786" s="293">
        <v>54.33336123363317</v>
      </c>
      <c r="H786" s="294">
        <v>54.33336123363317</v>
      </c>
    </row>
    <row r="787" spans="1:8" ht="34.5" customHeight="1" x14ac:dyDescent="0.3">
      <c r="A787" s="290" t="s">
        <v>327</v>
      </c>
      <c r="B787" s="291" t="s">
        <v>734</v>
      </c>
      <c r="C787" s="291" t="s">
        <v>257</v>
      </c>
      <c r="D787" s="292">
        <v>2879300</v>
      </c>
      <c r="E787" s="292">
        <v>2879300</v>
      </c>
      <c r="F787" s="292">
        <v>1564420.47</v>
      </c>
      <c r="G787" s="293">
        <v>54.33336123363317</v>
      </c>
      <c r="H787" s="294">
        <v>54.33336123363317</v>
      </c>
    </row>
    <row r="788" spans="1:8" ht="23.25" customHeight="1" x14ac:dyDescent="0.3">
      <c r="A788" s="290" t="s">
        <v>446</v>
      </c>
      <c r="B788" s="291" t="s">
        <v>1041</v>
      </c>
      <c r="C788" s="291"/>
      <c r="D788" s="292">
        <v>16392000</v>
      </c>
      <c r="E788" s="292">
        <v>13285164.470000001</v>
      </c>
      <c r="F788" s="292">
        <v>12576050.1</v>
      </c>
      <c r="G788" s="293">
        <v>76.720657027818447</v>
      </c>
      <c r="H788" s="294">
        <v>94.6623591179372</v>
      </c>
    </row>
    <row r="789" spans="1:8" ht="57" customHeight="1" x14ac:dyDescent="0.3">
      <c r="A789" s="290" t="s">
        <v>344</v>
      </c>
      <c r="B789" s="291" t="s">
        <v>1042</v>
      </c>
      <c r="C789" s="291"/>
      <c r="D789" s="292">
        <v>16392000</v>
      </c>
      <c r="E789" s="292">
        <v>13285164.470000001</v>
      </c>
      <c r="F789" s="292">
        <v>12576050.1</v>
      </c>
      <c r="G789" s="293">
        <v>76.720657027818447</v>
      </c>
      <c r="H789" s="294">
        <v>94.6623591179372</v>
      </c>
    </row>
    <row r="790" spans="1:8" ht="68.25" customHeight="1" x14ac:dyDescent="0.3">
      <c r="A790" s="290" t="s">
        <v>827</v>
      </c>
      <c r="B790" s="291" t="s">
        <v>828</v>
      </c>
      <c r="C790" s="291"/>
      <c r="D790" s="292">
        <v>16392000</v>
      </c>
      <c r="E790" s="292">
        <v>13285164.470000001</v>
      </c>
      <c r="F790" s="292">
        <v>12576050.1</v>
      </c>
      <c r="G790" s="293">
        <v>76.720657027818447</v>
      </c>
      <c r="H790" s="294">
        <v>94.6623591179372</v>
      </c>
    </row>
    <row r="791" spans="1:8" ht="113.25" customHeight="1" x14ac:dyDescent="0.3">
      <c r="A791" s="290" t="s">
        <v>326</v>
      </c>
      <c r="B791" s="291" t="s">
        <v>828</v>
      </c>
      <c r="C791" s="291" t="s">
        <v>249</v>
      </c>
      <c r="D791" s="292">
        <v>15132500</v>
      </c>
      <c r="E791" s="292">
        <v>12500482.449999999</v>
      </c>
      <c r="F791" s="292">
        <v>12331589.91</v>
      </c>
      <c r="G791" s="293">
        <v>81.490764315215586</v>
      </c>
      <c r="H791" s="294">
        <v>98.648911826599146</v>
      </c>
    </row>
    <row r="792" spans="1:8" ht="34.5" customHeight="1" x14ac:dyDescent="0.3">
      <c r="A792" s="290" t="s">
        <v>369</v>
      </c>
      <c r="B792" s="291" t="s">
        <v>828</v>
      </c>
      <c r="C792" s="291" t="s">
        <v>370</v>
      </c>
      <c r="D792" s="292">
        <v>15132500</v>
      </c>
      <c r="E792" s="292">
        <v>12500482.449999999</v>
      </c>
      <c r="F792" s="292">
        <v>12331589.91</v>
      </c>
      <c r="G792" s="293">
        <v>81.490764315215586</v>
      </c>
      <c r="H792" s="294">
        <v>98.648911826599146</v>
      </c>
    </row>
    <row r="793" spans="1:8" ht="45.75" customHeight="1" x14ac:dyDescent="0.3">
      <c r="A793" s="290" t="s">
        <v>329</v>
      </c>
      <c r="B793" s="291" t="s">
        <v>828</v>
      </c>
      <c r="C793" s="291" t="s">
        <v>330</v>
      </c>
      <c r="D793" s="292">
        <v>1259500</v>
      </c>
      <c r="E793" s="292">
        <v>784682.02</v>
      </c>
      <c r="F793" s="292">
        <v>244460.19</v>
      </c>
      <c r="G793" s="293">
        <v>19.409304485907107</v>
      </c>
      <c r="H793" s="294">
        <v>31.154045048719226</v>
      </c>
    </row>
    <row r="794" spans="1:8" ht="45.75" customHeight="1" x14ac:dyDescent="0.3">
      <c r="A794" s="290" t="s">
        <v>331</v>
      </c>
      <c r="B794" s="291" t="s">
        <v>828</v>
      </c>
      <c r="C794" s="291" t="s">
        <v>332</v>
      </c>
      <c r="D794" s="292">
        <v>1259500</v>
      </c>
      <c r="E794" s="292">
        <v>784682.02</v>
      </c>
      <c r="F794" s="292">
        <v>244460.19</v>
      </c>
      <c r="G794" s="293">
        <v>19.409304485907107</v>
      </c>
      <c r="H794" s="294">
        <v>31.154045048719226</v>
      </c>
    </row>
    <row r="795" spans="1:8" ht="45.75" customHeight="1" x14ac:dyDescent="0.3">
      <c r="A795" s="290" t="s">
        <v>1032</v>
      </c>
      <c r="B795" s="291" t="s">
        <v>414</v>
      </c>
      <c r="C795" s="291"/>
      <c r="D795" s="292">
        <v>1082955390</v>
      </c>
      <c r="E795" s="292">
        <v>1199336417</v>
      </c>
      <c r="F795" s="292">
        <v>1155131026.3199999</v>
      </c>
      <c r="G795" s="293">
        <v>106.66469154560465</v>
      </c>
      <c r="H795" s="294">
        <v>96.314179236667002</v>
      </c>
    </row>
    <row r="796" spans="1:8" ht="23.25" customHeight="1" x14ac:dyDescent="0.3">
      <c r="A796" s="290" t="s">
        <v>1033</v>
      </c>
      <c r="B796" s="291" t="s">
        <v>1034</v>
      </c>
      <c r="C796" s="291"/>
      <c r="D796" s="292">
        <v>446200990</v>
      </c>
      <c r="E796" s="292">
        <v>544841584</v>
      </c>
      <c r="F796" s="292">
        <v>541475263.13</v>
      </c>
      <c r="G796" s="293">
        <v>121.35232221918646</v>
      </c>
      <c r="H796" s="294">
        <v>99.382146853533854</v>
      </c>
    </row>
    <row r="797" spans="1:8" ht="57" customHeight="1" x14ac:dyDescent="0.3">
      <c r="A797" s="290" t="s">
        <v>1059</v>
      </c>
      <c r="B797" s="291" t="s">
        <v>1060</v>
      </c>
      <c r="C797" s="291"/>
      <c r="D797" s="292">
        <v>196736680</v>
      </c>
      <c r="E797" s="292">
        <v>111322624</v>
      </c>
      <c r="F797" s="292">
        <v>107956309.93000001</v>
      </c>
      <c r="G797" s="293">
        <v>54.873503980040738</v>
      </c>
      <c r="H797" s="294">
        <v>96.976073731427675</v>
      </c>
    </row>
    <row r="798" spans="1:8" ht="34.5" customHeight="1" x14ac:dyDescent="0.3">
      <c r="A798" s="290" t="s">
        <v>1409</v>
      </c>
      <c r="B798" s="291" t="s">
        <v>1410</v>
      </c>
      <c r="C798" s="291"/>
      <c r="D798" s="292">
        <v>0</v>
      </c>
      <c r="E798" s="292">
        <v>52894590</v>
      </c>
      <c r="F798" s="292">
        <v>52674167.200000003</v>
      </c>
      <c r="G798" s="293">
        <v>0</v>
      </c>
      <c r="H798" s="294">
        <v>99.583279121740048</v>
      </c>
    </row>
    <row r="799" spans="1:8" ht="45.75" customHeight="1" x14ac:dyDescent="0.3">
      <c r="A799" s="290" t="s">
        <v>329</v>
      </c>
      <c r="B799" s="291" t="s">
        <v>1410</v>
      </c>
      <c r="C799" s="291" t="s">
        <v>330</v>
      </c>
      <c r="D799" s="292">
        <v>0</v>
      </c>
      <c r="E799" s="292">
        <v>52894590</v>
      </c>
      <c r="F799" s="292">
        <v>52674167.200000003</v>
      </c>
      <c r="G799" s="293">
        <v>0</v>
      </c>
      <c r="H799" s="294">
        <v>99.583279121740048</v>
      </c>
    </row>
    <row r="800" spans="1:8" ht="45.75" customHeight="1" x14ac:dyDescent="0.3">
      <c r="A800" s="290" t="s">
        <v>331</v>
      </c>
      <c r="B800" s="291" t="s">
        <v>1410</v>
      </c>
      <c r="C800" s="291" t="s">
        <v>332</v>
      </c>
      <c r="D800" s="292">
        <v>0</v>
      </c>
      <c r="E800" s="292">
        <v>52894590</v>
      </c>
      <c r="F800" s="292">
        <v>52674167.200000003</v>
      </c>
      <c r="G800" s="293">
        <v>0</v>
      </c>
      <c r="H800" s="294">
        <v>99.583279121740048</v>
      </c>
    </row>
    <row r="801" spans="1:8" ht="23.25" customHeight="1" x14ac:dyDescent="0.3">
      <c r="A801" s="290" t="s">
        <v>1582</v>
      </c>
      <c r="B801" s="291" t="s">
        <v>1411</v>
      </c>
      <c r="C801" s="291"/>
      <c r="D801" s="292">
        <v>0</v>
      </c>
      <c r="E801" s="292">
        <v>10396500</v>
      </c>
      <c r="F801" s="292">
        <v>9899733.3900000006</v>
      </c>
      <c r="G801" s="293">
        <v>0</v>
      </c>
      <c r="H801" s="294">
        <v>95.221789929303142</v>
      </c>
    </row>
    <row r="802" spans="1:8" ht="45.75" customHeight="1" x14ac:dyDescent="0.3">
      <c r="A802" s="290" t="s">
        <v>329</v>
      </c>
      <c r="B802" s="291" t="s">
        <v>1411</v>
      </c>
      <c r="C802" s="291" t="s">
        <v>330</v>
      </c>
      <c r="D802" s="292">
        <v>0</v>
      </c>
      <c r="E802" s="292">
        <v>10396500</v>
      </c>
      <c r="F802" s="292">
        <v>9899733.3900000006</v>
      </c>
      <c r="G802" s="293">
        <v>0</v>
      </c>
      <c r="H802" s="294">
        <v>95.221789929303142</v>
      </c>
    </row>
    <row r="803" spans="1:8" ht="45.75" customHeight="1" x14ac:dyDescent="0.3">
      <c r="A803" s="290" t="s">
        <v>331</v>
      </c>
      <c r="B803" s="291" t="s">
        <v>1411</v>
      </c>
      <c r="C803" s="291" t="s">
        <v>332</v>
      </c>
      <c r="D803" s="292">
        <v>0</v>
      </c>
      <c r="E803" s="292">
        <v>10396500</v>
      </c>
      <c r="F803" s="292">
        <v>9899733.3900000006</v>
      </c>
      <c r="G803" s="293">
        <v>0</v>
      </c>
      <c r="H803" s="294">
        <v>95.221789929303142</v>
      </c>
    </row>
    <row r="804" spans="1:8" ht="34.5" customHeight="1" x14ac:dyDescent="0.3">
      <c r="A804" s="290" t="s">
        <v>1583</v>
      </c>
      <c r="B804" s="291" t="s">
        <v>1584</v>
      </c>
      <c r="C804" s="291"/>
      <c r="D804" s="292">
        <v>0</v>
      </c>
      <c r="E804" s="292">
        <v>1353429</v>
      </c>
      <c r="F804" s="292">
        <v>1353429</v>
      </c>
      <c r="G804" s="293">
        <v>0</v>
      </c>
      <c r="H804" s="294">
        <v>100</v>
      </c>
    </row>
    <row r="805" spans="1:8" ht="23.25" customHeight="1" x14ac:dyDescent="0.3">
      <c r="A805" s="290" t="s">
        <v>333</v>
      </c>
      <c r="B805" s="291" t="s">
        <v>1584</v>
      </c>
      <c r="C805" s="291" t="s">
        <v>334</v>
      </c>
      <c r="D805" s="292">
        <v>0</v>
      </c>
      <c r="E805" s="292">
        <v>1353429</v>
      </c>
      <c r="F805" s="292">
        <v>1353429</v>
      </c>
      <c r="G805" s="293">
        <v>0</v>
      </c>
      <c r="H805" s="294">
        <v>100</v>
      </c>
    </row>
    <row r="806" spans="1:8" ht="102" customHeight="1" x14ac:dyDescent="0.3">
      <c r="A806" s="290" t="s">
        <v>360</v>
      </c>
      <c r="B806" s="291" t="s">
        <v>1584</v>
      </c>
      <c r="C806" s="291" t="s">
        <v>317</v>
      </c>
      <c r="D806" s="292">
        <v>0</v>
      </c>
      <c r="E806" s="292">
        <v>1353429</v>
      </c>
      <c r="F806" s="292">
        <v>1353429</v>
      </c>
      <c r="G806" s="293">
        <v>0</v>
      </c>
      <c r="H806" s="294">
        <v>100</v>
      </c>
    </row>
    <row r="807" spans="1:8" ht="57" customHeight="1" x14ac:dyDescent="0.3">
      <c r="A807" s="290" t="s">
        <v>887</v>
      </c>
      <c r="B807" s="291" t="s">
        <v>888</v>
      </c>
      <c r="C807" s="291"/>
      <c r="D807" s="292">
        <v>0</v>
      </c>
      <c r="E807" s="292">
        <v>19763000</v>
      </c>
      <c r="F807" s="292">
        <v>18763000</v>
      </c>
      <c r="G807" s="293">
        <v>0</v>
      </c>
      <c r="H807" s="294">
        <v>94.940039467692145</v>
      </c>
    </row>
    <row r="808" spans="1:8" ht="45.75" customHeight="1" x14ac:dyDescent="0.3">
      <c r="A808" s="290" t="s">
        <v>329</v>
      </c>
      <c r="B808" s="291" t="s">
        <v>888</v>
      </c>
      <c r="C808" s="291" t="s">
        <v>330</v>
      </c>
      <c r="D808" s="292">
        <v>0</v>
      </c>
      <c r="E808" s="292">
        <v>19763000</v>
      </c>
      <c r="F808" s="292">
        <v>18763000</v>
      </c>
      <c r="G808" s="293">
        <v>0</v>
      </c>
      <c r="H808" s="294">
        <v>94.940039467692145</v>
      </c>
    </row>
    <row r="809" spans="1:8" ht="45.75" customHeight="1" x14ac:dyDescent="0.3">
      <c r="A809" s="290" t="s">
        <v>331</v>
      </c>
      <c r="B809" s="291" t="s">
        <v>888</v>
      </c>
      <c r="C809" s="291" t="s">
        <v>332</v>
      </c>
      <c r="D809" s="292">
        <v>0</v>
      </c>
      <c r="E809" s="292">
        <v>19763000</v>
      </c>
      <c r="F809" s="292">
        <v>18763000</v>
      </c>
      <c r="G809" s="293">
        <v>0</v>
      </c>
      <c r="H809" s="294">
        <v>94.940039467692145</v>
      </c>
    </row>
    <row r="810" spans="1:8" ht="34.5" customHeight="1" x14ac:dyDescent="0.3">
      <c r="A810" s="290" t="s">
        <v>1585</v>
      </c>
      <c r="B810" s="291" t="s">
        <v>1586</v>
      </c>
      <c r="C810" s="291"/>
      <c r="D810" s="292">
        <v>0</v>
      </c>
      <c r="E810" s="292">
        <v>1500000</v>
      </c>
      <c r="F810" s="292">
        <v>0</v>
      </c>
      <c r="G810" s="293">
        <v>0</v>
      </c>
      <c r="H810" s="294">
        <v>0</v>
      </c>
    </row>
    <row r="811" spans="1:8" ht="45.75" customHeight="1" x14ac:dyDescent="0.3">
      <c r="A811" s="290" t="s">
        <v>329</v>
      </c>
      <c r="B811" s="291" t="s">
        <v>1586</v>
      </c>
      <c r="C811" s="291" t="s">
        <v>330</v>
      </c>
      <c r="D811" s="292">
        <v>0</v>
      </c>
      <c r="E811" s="292">
        <v>1500000</v>
      </c>
      <c r="F811" s="292">
        <v>0</v>
      </c>
      <c r="G811" s="293">
        <v>0</v>
      </c>
      <c r="H811" s="294">
        <v>0</v>
      </c>
    </row>
    <row r="812" spans="1:8" ht="45.75" customHeight="1" x14ac:dyDescent="0.3">
      <c r="A812" s="290" t="s">
        <v>331</v>
      </c>
      <c r="B812" s="291" t="s">
        <v>1586</v>
      </c>
      <c r="C812" s="291" t="s">
        <v>332</v>
      </c>
      <c r="D812" s="292">
        <v>0</v>
      </c>
      <c r="E812" s="292">
        <v>1500000</v>
      </c>
      <c r="F812" s="292">
        <v>0</v>
      </c>
      <c r="G812" s="293">
        <v>0</v>
      </c>
      <c r="H812" s="294">
        <v>0</v>
      </c>
    </row>
    <row r="813" spans="1:8" ht="68.25" customHeight="1" x14ac:dyDescent="0.3">
      <c r="A813" s="290" t="s">
        <v>1587</v>
      </c>
      <c r="B813" s="291" t="s">
        <v>1412</v>
      </c>
      <c r="C813" s="291"/>
      <c r="D813" s="292">
        <v>0</v>
      </c>
      <c r="E813" s="292">
        <v>10027425</v>
      </c>
      <c r="F813" s="292">
        <v>9896238.7400000002</v>
      </c>
      <c r="G813" s="293">
        <v>0</v>
      </c>
      <c r="H813" s="294">
        <v>98.691725343246148</v>
      </c>
    </row>
    <row r="814" spans="1:8" ht="45.75" customHeight="1" x14ac:dyDescent="0.3">
      <c r="A814" s="290" t="s">
        <v>329</v>
      </c>
      <c r="B814" s="291" t="s">
        <v>1412</v>
      </c>
      <c r="C814" s="291" t="s">
        <v>330</v>
      </c>
      <c r="D814" s="292">
        <v>0</v>
      </c>
      <c r="E814" s="292">
        <v>10027425</v>
      </c>
      <c r="F814" s="292">
        <v>9896238.7400000002</v>
      </c>
      <c r="G814" s="293">
        <v>0</v>
      </c>
      <c r="H814" s="294">
        <v>98.691725343246148</v>
      </c>
    </row>
    <row r="815" spans="1:8" ht="45.75" customHeight="1" x14ac:dyDescent="0.3">
      <c r="A815" s="290" t="s">
        <v>331</v>
      </c>
      <c r="B815" s="291" t="s">
        <v>1412</v>
      </c>
      <c r="C815" s="291" t="s">
        <v>332</v>
      </c>
      <c r="D815" s="292">
        <v>0</v>
      </c>
      <c r="E815" s="292">
        <v>10027425</v>
      </c>
      <c r="F815" s="292">
        <v>9896238.7400000002</v>
      </c>
      <c r="G815" s="293">
        <v>0</v>
      </c>
      <c r="H815" s="294">
        <v>98.691725343246148</v>
      </c>
    </row>
    <row r="816" spans="1:8" ht="23.25" customHeight="1" x14ac:dyDescent="0.3">
      <c r="A816" s="290" t="s">
        <v>1588</v>
      </c>
      <c r="B816" s="291" t="s">
        <v>1589</v>
      </c>
      <c r="C816" s="291"/>
      <c r="D816" s="292">
        <v>15158000</v>
      </c>
      <c r="E816" s="292">
        <v>0</v>
      </c>
      <c r="F816" s="292">
        <v>0</v>
      </c>
      <c r="G816" s="293">
        <v>0</v>
      </c>
      <c r="H816" s="294">
        <v>0</v>
      </c>
    </row>
    <row r="817" spans="1:8" ht="45.75" customHeight="1" x14ac:dyDescent="0.3">
      <c r="A817" s="290" t="s">
        <v>329</v>
      </c>
      <c r="B817" s="291" t="s">
        <v>1589</v>
      </c>
      <c r="C817" s="291" t="s">
        <v>330</v>
      </c>
      <c r="D817" s="292">
        <v>15158000</v>
      </c>
      <c r="E817" s="292">
        <v>0</v>
      </c>
      <c r="F817" s="292">
        <v>0</v>
      </c>
      <c r="G817" s="293">
        <v>0</v>
      </c>
      <c r="H817" s="294">
        <v>0</v>
      </c>
    </row>
    <row r="818" spans="1:8" ht="45.75" customHeight="1" x14ac:dyDescent="0.3">
      <c r="A818" s="290" t="s">
        <v>331</v>
      </c>
      <c r="B818" s="291" t="s">
        <v>1589</v>
      </c>
      <c r="C818" s="291" t="s">
        <v>332</v>
      </c>
      <c r="D818" s="292">
        <v>15158000</v>
      </c>
      <c r="E818" s="292">
        <v>0</v>
      </c>
      <c r="F818" s="292">
        <v>0</v>
      </c>
      <c r="G818" s="293">
        <v>0</v>
      </c>
      <c r="H818" s="294">
        <v>0</v>
      </c>
    </row>
    <row r="819" spans="1:8" ht="57" customHeight="1" x14ac:dyDescent="0.3">
      <c r="A819" s="290" t="s">
        <v>1590</v>
      </c>
      <c r="B819" s="291" t="s">
        <v>1591</v>
      </c>
      <c r="C819" s="291"/>
      <c r="D819" s="292">
        <v>15400000</v>
      </c>
      <c r="E819" s="292">
        <v>15387680</v>
      </c>
      <c r="F819" s="292">
        <v>15369741.6</v>
      </c>
      <c r="G819" s="293">
        <v>99.803516883116885</v>
      </c>
      <c r="H819" s="294">
        <v>99.88342362201449</v>
      </c>
    </row>
    <row r="820" spans="1:8" ht="45.75" customHeight="1" x14ac:dyDescent="0.3">
      <c r="A820" s="290" t="s">
        <v>329</v>
      </c>
      <c r="B820" s="291" t="s">
        <v>1591</v>
      </c>
      <c r="C820" s="291" t="s">
        <v>330</v>
      </c>
      <c r="D820" s="292">
        <v>15400000</v>
      </c>
      <c r="E820" s="292">
        <v>15387680</v>
      </c>
      <c r="F820" s="292">
        <v>15369741.6</v>
      </c>
      <c r="G820" s="293">
        <v>99.803516883116885</v>
      </c>
      <c r="H820" s="294">
        <v>99.88342362201449</v>
      </c>
    </row>
    <row r="821" spans="1:8" ht="45.75" customHeight="1" x14ac:dyDescent="0.3">
      <c r="A821" s="290" t="s">
        <v>331</v>
      </c>
      <c r="B821" s="291" t="s">
        <v>1591</v>
      </c>
      <c r="C821" s="291" t="s">
        <v>332</v>
      </c>
      <c r="D821" s="292">
        <v>15400000</v>
      </c>
      <c r="E821" s="292">
        <v>15387680</v>
      </c>
      <c r="F821" s="292">
        <v>15369741.6</v>
      </c>
      <c r="G821" s="293">
        <v>99.803516883116885</v>
      </c>
      <c r="H821" s="294">
        <v>99.88342362201449</v>
      </c>
    </row>
    <row r="822" spans="1:8" ht="45.75" customHeight="1" x14ac:dyDescent="0.3">
      <c r="A822" s="290" t="s">
        <v>1592</v>
      </c>
      <c r="B822" s="291" t="s">
        <v>1593</v>
      </c>
      <c r="C822" s="291"/>
      <c r="D822" s="292">
        <v>43631090</v>
      </c>
      <c r="E822" s="292">
        <v>0</v>
      </c>
      <c r="F822" s="292">
        <v>0</v>
      </c>
      <c r="G822" s="293">
        <v>0</v>
      </c>
      <c r="H822" s="294">
        <v>0</v>
      </c>
    </row>
    <row r="823" spans="1:8" ht="45.75" customHeight="1" x14ac:dyDescent="0.3">
      <c r="A823" s="290" t="s">
        <v>329</v>
      </c>
      <c r="B823" s="291" t="s">
        <v>1593</v>
      </c>
      <c r="C823" s="291" t="s">
        <v>330</v>
      </c>
      <c r="D823" s="292">
        <v>43631090</v>
      </c>
      <c r="E823" s="292">
        <v>0</v>
      </c>
      <c r="F823" s="292">
        <v>0</v>
      </c>
      <c r="G823" s="293">
        <v>0</v>
      </c>
      <c r="H823" s="294">
        <v>0</v>
      </c>
    </row>
    <row r="824" spans="1:8" ht="45.75" customHeight="1" x14ac:dyDescent="0.3">
      <c r="A824" s="290" t="s">
        <v>331</v>
      </c>
      <c r="B824" s="291" t="s">
        <v>1593</v>
      </c>
      <c r="C824" s="291" t="s">
        <v>332</v>
      </c>
      <c r="D824" s="292">
        <v>43631090</v>
      </c>
      <c r="E824" s="292">
        <v>0</v>
      </c>
      <c r="F824" s="292">
        <v>0</v>
      </c>
      <c r="G824" s="293">
        <v>0</v>
      </c>
      <c r="H824" s="294">
        <v>0</v>
      </c>
    </row>
    <row r="825" spans="1:8" ht="23.25" customHeight="1" x14ac:dyDescent="0.3">
      <c r="A825" s="290" t="s">
        <v>1594</v>
      </c>
      <c r="B825" s="291" t="s">
        <v>1595</v>
      </c>
      <c r="C825" s="291"/>
      <c r="D825" s="292">
        <v>122547590</v>
      </c>
      <c r="E825" s="292">
        <v>0</v>
      </c>
      <c r="F825" s="292">
        <v>0</v>
      </c>
      <c r="G825" s="293">
        <v>0</v>
      </c>
      <c r="H825" s="294">
        <v>0</v>
      </c>
    </row>
    <row r="826" spans="1:8" ht="45.75" customHeight="1" x14ac:dyDescent="0.3">
      <c r="A826" s="290" t="s">
        <v>329</v>
      </c>
      <c r="B826" s="291" t="s">
        <v>1595</v>
      </c>
      <c r="C826" s="291" t="s">
        <v>330</v>
      </c>
      <c r="D826" s="292">
        <v>122547590</v>
      </c>
      <c r="E826" s="292">
        <v>0</v>
      </c>
      <c r="F826" s="292">
        <v>0</v>
      </c>
      <c r="G826" s="293">
        <v>0</v>
      </c>
      <c r="H826" s="294">
        <v>0</v>
      </c>
    </row>
    <row r="827" spans="1:8" ht="45.75" customHeight="1" x14ac:dyDescent="0.3">
      <c r="A827" s="290" t="s">
        <v>331</v>
      </c>
      <c r="B827" s="291" t="s">
        <v>1595</v>
      </c>
      <c r="C827" s="291" t="s">
        <v>332</v>
      </c>
      <c r="D827" s="292">
        <v>122547590</v>
      </c>
      <c r="E827" s="292">
        <v>0</v>
      </c>
      <c r="F827" s="292">
        <v>0</v>
      </c>
      <c r="G827" s="293">
        <v>0</v>
      </c>
      <c r="H827" s="294">
        <v>0</v>
      </c>
    </row>
    <row r="828" spans="1:8" ht="34.5" customHeight="1" x14ac:dyDescent="0.3">
      <c r="A828" s="290" t="s">
        <v>1035</v>
      </c>
      <c r="B828" s="291" t="s">
        <v>1036</v>
      </c>
      <c r="C828" s="291"/>
      <c r="D828" s="292">
        <v>249464310</v>
      </c>
      <c r="E828" s="292">
        <v>433518960</v>
      </c>
      <c r="F828" s="292">
        <v>433518953.19999999</v>
      </c>
      <c r="G828" s="293">
        <v>173.77995000567415</v>
      </c>
      <c r="H828" s="294">
        <v>99.999998431441156</v>
      </c>
    </row>
    <row r="829" spans="1:8" ht="113.25" customHeight="1" x14ac:dyDescent="0.3">
      <c r="A829" s="290" t="s">
        <v>1596</v>
      </c>
      <c r="B829" s="291" t="s">
        <v>1597</v>
      </c>
      <c r="C829" s="291"/>
      <c r="D829" s="292">
        <v>40404050</v>
      </c>
      <c r="E829" s="292">
        <v>40394000</v>
      </c>
      <c r="F829" s="292">
        <v>40393993.200000003</v>
      </c>
      <c r="G829" s="293">
        <v>99.975109425911526</v>
      </c>
      <c r="H829" s="294">
        <v>99.999983165816701</v>
      </c>
    </row>
    <row r="830" spans="1:8" ht="57" customHeight="1" x14ac:dyDescent="0.3">
      <c r="A830" s="290" t="s">
        <v>361</v>
      </c>
      <c r="B830" s="291" t="s">
        <v>1597</v>
      </c>
      <c r="C830" s="291" t="s">
        <v>362</v>
      </c>
      <c r="D830" s="292">
        <v>40404050</v>
      </c>
      <c r="E830" s="292">
        <v>40394000</v>
      </c>
      <c r="F830" s="292">
        <v>40393993.200000003</v>
      </c>
      <c r="G830" s="293">
        <v>99.975109425911526</v>
      </c>
      <c r="H830" s="294">
        <v>99.999983165816701</v>
      </c>
    </row>
    <row r="831" spans="1:8" ht="23.25" customHeight="1" x14ac:dyDescent="0.3">
      <c r="A831" s="290" t="s">
        <v>427</v>
      </c>
      <c r="B831" s="291" t="s">
        <v>1597</v>
      </c>
      <c r="C831" s="291" t="s">
        <v>428</v>
      </c>
      <c r="D831" s="292">
        <v>40404050</v>
      </c>
      <c r="E831" s="292">
        <v>40394000</v>
      </c>
      <c r="F831" s="292">
        <v>40393993.200000003</v>
      </c>
      <c r="G831" s="293">
        <v>99.975109425911526</v>
      </c>
      <c r="H831" s="294">
        <v>99.999983165816701</v>
      </c>
    </row>
    <row r="832" spans="1:8" ht="79.5" customHeight="1" x14ac:dyDescent="0.3">
      <c r="A832" s="290" t="s">
        <v>843</v>
      </c>
      <c r="B832" s="291" t="s">
        <v>844</v>
      </c>
      <c r="C832" s="291"/>
      <c r="D832" s="292">
        <v>208330740</v>
      </c>
      <c r="E832" s="292">
        <v>393124960</v>
      </c>
      <c r="F832" s="292">
        <v>393124960</v>
      </c>
      <c r="G832" s="293">
        <v>188.70232976660094</v>
      </c>
      <c r="H832" s="294">
        <v>100</v>
      </c>
    </row>
    <row r="833" spans="1:8" ht="45.75" customHeight="1" x14ac:dyDescent="0.3">
      <c r="A833" s="290" t="s">
        <v>329</v>
      </c>
      <c r="B833" s="291" t="s">
        <v>844</v>
      </c>
      <c r="C833" s="291" t="s">
        <v>330</v>
      </c>
      <c r="D833" s="292">
        <v>208330740</v>
      </c>
      <c r="E833" s="292">
        <v>393124960</v>
      </c>
      <c r="F833" s="292">
        <v>393124960</v>
      </c>
      <c r="G833" s="293">
        <v>188.70232976660094</v>
      </c>
      <c r="H833" s="294">
        <v>100</v>
      </c>
    </row>
    <row r="834" spans="1:8" ht="45.75" customHeight="1" x14ac:dyDescent="0.3">
      <c r="A834" s="290" t="s">
        <v>331</v>
      </c>
      <c r="B834" s="291" t="s">
        <v>844</v>
      </c>
      <c r="C834" s="291" t="s">
        <v>332</v>
      </c>
      <c r="D834" s="292">
        <v>208330740</v>
      </c>
      <c r="E834" s="292">
        <v>393124960</v>
      </c>
      <c r="F834" s="292">
        <v>393124960</v>
      </c>
      <c r="G834" s="293">
        <v>188.70232976660094</v>
      </c>
      <c r="H834" s="294">
        <v>100</v>
      </c>
    </row>
    <row r="835" spans="1:8" ht="23.25" customHeight="1" x14ac:dyDescent="0.3">
      <c r="A835" s="290" t="s">
        <v>815</v>
      </c>
      <c r="B835" s="291" t="s">
        <v>816</v>
      </c>
      <c r="C835" s="291"/>
      <c r="D835" s="292">
        <v>729520</v>
      </c>
      <c r="E835" s="292">
        <v>0</v>
      </c>
      <c r="F835" s="292">
        <v>0</v>
      </c>
      <c r="G835" s="293">
        <v>0</v>
      </c>
      <c r="H835" s="294">
        <v>0</v>
      </c>
    </row>
    <row r="836" spans="1:8" ht="45.75" customHeight="1" x14ac:dyDescent="0.3">
      <c r="A836" s="290" t="s">
        <v>329</v>
      </c>
      <c r="B836" s="291" t="s">
        <v>816</v>
      </c>
      <c r="C836" s="291" t="s">
        <v>330</v>
      </c>
      <c r="D836" s="292">
        <v>729520</v>
      </c>
      <c r="E836" s="292">
        <v>0</v>
      </c>
      <c r="F836" s="292">
        <v>0</v>
      </c>
      <c r="G836" s="293">
        <v>0</v>
      </c>
      <c r="H836" s="294">
        <v>0</v>
      </c>
    </row>
    <row r="837" spans="1:8" ht="45.75" customHeight="1" x14ac:dyDescent="0.3">
      <c r="A837" s="290" t="s">
        <v>331</v>
      </c>
      <c r="B837" s="291" t="s">
        <v>816</v>
      </c>
      <c r="C837" s="291" t="s">
        <v>332</v>
      </c>
      <c r="D837" s="292">
        <v>729520</v>
      </c>
      <c r="E837" s="292">
        <v>0</v>
      </c>
      <c r="F837" s="292">
        <v>0</v>
      </c>
      <c r="G837" s="293">
        <v>0</v>
      </c>
      <c r="H837" s="294">
        <v>0</v>
      </c>
    </row>
    <row r="838" spans="1:8" ht="34.5" customHeight="1" x14ac:dyDescent="0.3">
      <c r="A838" s="290" t="s">
        <v>1061</v>
      </c>
      <c r="B838" s="291" t="s">
        <v>1062</v>
      </c>
      <c r="C838" s="291"/>
      <c r="D838" s="292">
        <v>627866900</v>
      </c>
      <c r="E838" s="292">
        <v>643359483</v>
      </c>
      <c r="F838" s="292">
        <v>604683949.94000006</v>
      </c>
      <c r="G838" s="293">
        <v>96.307664879292105</v>
      </c>
      <c r="H838" s="294">
        <v>93.98850346004771</v>
      </c>
    </row>
    <row r="839" spans="1:8" ht="57" customHeight="1" x14ac:dyDescent="0.3">
      <c r="A839" s="290" t="s">
        <v>1063</v>
      </c>
      <c r="B839" s="291" t="s">
        <v>1064</v>
      </c>
      <c r="C839" s="291"/>
      <c r="D839" s="292">
        <v>627866900</v>
      </c>
      <c r="E839" s="292">
        <v>642667493</v>
      </c>
      <c r="F839" s="292">
        <v>603991983.72000003</v>
      </c>
      <c r="G839" s="293">
        <v>96.197455817467045</v>
      </c>
      <c r="H839" s="294">
        <v>93.982034302145735</v>
      </c>
    </row>
    <row r="840" spans="1:8" ht="34.5" customHeight="1" x14ac:dyDescent="0.3">
      <c r="A840" s="290" t="s">
        <v>845</v>
      </c>
      <c r="B840" s="291" t="s">
        <v>846</v>
      </c>
      <c r="C840" s="291"/>
      <c r="D840" s="292">
        <v>25000000</v>
      </c>
      <c r="E840" s="292">
        <v>0</v>
      </c>
      <c r="F840" s="292">
        <v>0</v>
      </c>
      <c r="G840" s="293">
        <v>0</v>
      </c>
      <c r="H840" s="294">
        <v>0</v>
      </c>
    </row>
    <row r="841" spans="1:8" ht="45.75" customHeight="1" x14ac:dyDescent="0.3">
      <c r="A841" s="290" t="s">
        <v>329</v>
      </c>
      <c r="B841" s="291" t="s">
        <v>846</v>
      </c>
      <c r="C841" s="291" t="s">
        <v>330</v>
      </c>
      <c r="D841" s="292">
        <v>25000000</v>
      </c>
      <c r="E841" s="292">
        <v>0</v>
      </c>
      <c r="F841" s="292">
        <v>0</v>
      </c>
      <c r="G841" s="293">
        <v>0</v>
      </c>
      <c r="H841" s="294">
        <v>0</v>
      </c>
    </row>
    <row r="842" spans="1:8" ht="45.75" customHeight="1" x14ac:dyDescent="0.3">
      <c r="A842" s="290" t="s">
        <v>331</v>
      </c>
      <c r="B842" s="291" t="s">
        <v>846</v>
      </c>
      <c r="C842" s="291" t="s">
        <v>332</v>
      </c>
      <c r="D842" s="292">
        <v>25000000</v>
      </c>
      <c r="E842" s="292">
        <v>0</v>
      </c>
      <c r="F842" s="292">
        <v>0</v>
      </c>
      <c r="G842" s="293">
        <v>0</v>
      </c>
      <c r="H842" s="294">
        <v>0</v>
      </c>
    </row>
    <row r="843" spans="1:8" ht="23.25" customHeight="1" x14ac:dyDescent="0.3">
      <c r="A843" s="290" t="s">
        <v>1598</v>
      </c>
      <c r="B843" s="291" t="s">
        <v>1599</v>
      </c>
      <c r="C843" s="291"/>
      <c r="D843" s="292">
        <v>207600000</v>
      </c>
      <c r="E843" s="292">
        <v>223489127</v>
      </c>
      <c r="F843" s="292">
        <v>214258294.62</v>
      </c>
      <c r="G843" s="293">
        <v>103.20727101156069</v>
      </c>
      <c r="H843" s="294">
        <v>95.869672720140869</v>
      </c>
    </row>
    <row r="844" spans="1:8" ht="45.75" customHeight="1" x14ac:dyDescent="0.3">
      <c r="A844" s="290" t="s">
        <v>329</v>
      </c>
      <c r="B844" s="291" t="s">
        <v>1599</v>
      </c>
      <c r="C844" s="291" t="s">
        <v>330</v>
      </c>
      <c r="D844" s="292">
        <v>207600000</v>
      </c>
      <c r="E844" s="292">
        <v>223489127</v>
      </c>
      <c r="F844" s="292">
        <v>214258294.62</v>
      </c>
      <c r="G844" s="293">
        <v>103.20727101156069</v>
      </c>
      <c r="H844" s="294">
        <v>95.869672720140869</v>
      </c>
    </row>
    <row r="845" spans="1:8" ht="45.75" customHeight="1" x14ac:dyDescent="0.3">
      <c r="A845" s="290" t="s">
        <v>331</v>
      </c>
      <c r="B845" s="291" t="s">
        <v>1599</v>
      </c>
      <c r="C845" s="291" t="s">
        <v>332</v>
      </c>
      <c r="D845" s="292">
        <v>207600000</v>
      </c>
      <c r="E845" s="292">
        <v>223489127</v>
      </c>
      <c r="F845" s="292">
        <v>214258294.62</v>
      </c>
      <c r="G845" s="293">
        <v>103.20727101156069</v>
      </c>
      <c r="H845" s="294">
        <v>95.869672720140869</v>
      </c>
    </row>
    <row r="846" spans="1:8" ht="68.25" customHeight="1" x14ac:dyDescent="0.3">
      <c r="A846" s="290" t="s">
        <v>1600</v>
      </c>
      <c r="B846" s="291" t="s">
        <v>1601</v>
      </c>
      <c r="C846" s="291"/>
      <c r="D846" s="292">
        <v>395266900</v>
      </c>
      <c r="E846" s="292">
        <v>417631795</v>
      </c>
      <c r="F846" s="292">
        <v>388733776.83999997</v>
      </c>
      <c r="G846" s="293">
        <v>98.347161586259816</v>
      </c>
      <c r="H846" s="294">
        <v>93.080503327099407</v>
      </c>
    </row>
    <row r="847" spans="1:8" ht="57" customHeight="1" x14ac:dyDescent="0.3">
      <c r="A847" s="290" t="s">
        <v>361</v>
      </c>
      <c r="B847" s="291" t="s">
        <v>1601</v>
      </c>
      <c r="C847" s="291" t="s">
        <v>362</v>
      </c>
      <c r="D847" s="292">
        <v>395266900</v>
      </c>
      <c r="E847" s="292">
        <v>417631795</v>
      </c>
      <c r="F847" s="292">
        <v>388733776.83999997</v>
      </c>
      <c r="G847" s="293">
        <v>98.347161586259816</v>
      </c>
      <c r="H847" s="294">
        <v>93.080503327099407</v>
      </c>
    </row>
    <row r="848" spans="1:8" ht="23.25" customHeight="1" x14ac:dyDescent="0.3">
      <c r="A848" s="290" t="s">
        <v>363</v>
      </c>
      <c r="B848" s="291" t="s">
        <v>1601</v>
      </c>
      <c r="C848" s="291" t="s">
        <v>364</v>
      </c>
      <c r="D848" s="292">
        <v>395266900</v>
      </c>
      <c r="E848" s="292">
        <v>417631795</v>
      </c>
      <c r="F848" s="292">
        <v>388733776.83999997</v>
      </c>
      <c r="G848" s="293">
        <v>98.347161586259816</v>
      </c>
      <c r="H848" s="294">
        <v>93.080503327099407</v>
      </c>
    </row>
    <row r="849" spans="1:8" ht="34.5" customHeight="1" x14ac:dyDescent="0.3">
      <c r="A849" s="290" t="s">
        <v>1413</v>
      </c>
      <c r="B849" s="291" t="s">
        <v>1602</v>
      </c>
      <c r="C849" s="291"/>
      <c r="D849" s="292">
        <v>0</v>
      </c>
      <c r="E849" s="292">
        <v>1546571</v>
      </c>
      <c r="F849" s="292">
        <v>999912.26</v>
      </c>
      <c r="G849" s="293">
        <v>0</v>
      </c>
      <c r="H849" s="294">
        <v>64.653498610797698</v>
      </c>
    </row>
    <row r="850" spans="1:8" ht="45.75" customHeight="1" x14ac:dyDescent="0.3">
      <c r="A850" s="290" t="s">
        <v>329</v>
      </c>
      <c r="B850" s="291" t="s">
        <v>1602</v>
      </c>
      <c r="C850" s="291" t="s">
        <v>330</v>
      </c>
      <c r="D850" s="292">
        <v>0</v>
      </c>
      <c r="E850" s="292">
        <v>400000</v>
      </c>
      <c r="F850" s="292">
        <v>0</v>
      </c>
      <c r="G850" s="293">
        <v>0</v>
      </c>
      <c r="H850" s="294">
        <v>0</v>
      </c>
    </row>
    <row r="851" spans="1:8" ht="45.75" customHeight="1" x14ac:dyDescent="0.3">
      <c r="A851" s="290" t="s">
        <v>331</v>
      </c>
      <c r="B851" s="291" t="s">
        <v>1602</v>
      </c>
      <c r="C851" s="291" t="s">
        <v>332</v>
      </c>
      <c r="D851" s="292">
        <v>0</v>
      </c>
      <c r="E851" s="292">
        <v>400000</v>
      </c>
      <c r="F851" s="292">
        <v>0</v>
      </c>
      <c r="G851" s="293">
        <v>0</v>
      </c>
      <c r="H851" s="294">
        <v>0</v>
      </c>
    </row>
    <row r="852" spans="1:8" ht="23.25" customHeight="1" x14ac:dyDescent="0.3">
      <c r="A852" s="290" t="s">
        <v>333</v>
      </c>
      <c r="B852" s="291" t="s">
        <v>1602</v>
      </c>
      <c r="C852" s="291" t="s">
        <v>334</v>
      </c>
      <c r="D852" s="292">
        <v>0</v>
      </c>
      <c r="E852" s="292">
        <v>1146571</v>
      </c>
      <c r="F852" s="292">
        <v>999912.26</v>
      </c>
      <c r="G852" s="293">
        <v>0</v>
      </c>
      <c r="H852" s="294">
        <v>87.208926442409592</v>
      </c>
    </row>
    <row r="853" spans="1:8" ht="102" customHeight="1" x14ac:dyDescent="0.3">
      <c r="A853" s="290" t="s">
        <v>360</v>
      </c>
      <c r="B853" s="291" t="s">
        <v>1602</v>
      </c>
      <c r="C853" s="291" t="s">
        <v>317</v>
      </c>
      <c r="D853" s="292">
        <v>0</v>
      </c>
      <c r="E853" s="292">
        <v>1146571</v>
      </c>
      <c r="F853" s="292">
        <v>999912.26</v>
      </c>
      <c r="G853" s="293">
        <v>0</v>
      </c>
      <c r="H853" s="294">
        <v>87.208926442409592</v>
      </c>
    </row>
    <row r="854" spans="1:8" ht="34.5" customHeight="1" x14ac:dyDescent="0.3">
      <c r="A854" s="290" t="s">
        <v>1035</v>
      </c>
      <c r="B854" s="291" t="s">
        <v>1571</v>
      </c>
      <c r="C854" s="291"/>
      <c r="D854" s="292">
        <v>0</v>
      </c>
      <c r="E854" s="292">
        <v>691990</v>
      </c>
      <c r="F854" s="292">
        <v>691966.22</v>
      </c>
      <c r="G854" s="293">
        <v>0</v>
      </c>
      <c r="H854" s="294">
        <v>99.996563534155115</v>
      </c>
    </row>
    <row r="855" spans="1:8" ht="23.25" customHeight="1" x14ac:dyDescent="0.3">
      <c r="A855" s="290" t="s">
        <v>815</v>
      </c>
      <c r="B855" s="291" t="s">
        <v>1572</v>
      </c>
      <c r="C855" s="291"/>
      <c r="D855" s="292">
        <v>0</v>
      </c>
      <c r="E855" s="292">
        <v>691990</v>
      </c>
      <c r="F855" s="292">
        <v>691966.22</v>
      </c>
      <c r="G855" s="293">
        <v>0</v>
      </c>
      <c r="H855" s="294">
        <v>99.996563534155115</v>
      </c>
    </row>
    <row r="856" spans="1:8" ht="45.75" customHeight="1" x14ac:dyDescent="0.3">
      <c r="A856" s="290" t="s">
        <v>329</v>
      </c>
      <c r="B856" s="291" t="s">
        <v>1572</v>
      </c>
      <c r="C856" s="291" t="s">
        <v>330</v>
      </c>
      <c r="D856" s="292">
        <v>0</v>
      </c>
      <c r="E856" s="292">
        <v>691990</v>
      </c>
      <c r="F856" s="292">
        <v>691966.22</v>
      </c>
      <c r="G856" s="293">
        <v>0</v>
      </c>
      <c r="H856" s="294">
        <v>99.996563534155115</v>
      </c>
    </row>
    <row r="857" spans="1:8" ht="45.75" customHeight="1" x14ac:dyDescent="0.3">
      <c r="A857" s="290" t="s">
        <v>331</v>
      </c>
      <c r="B857" s="291" t="s">
        <v>1572</v>
      </c>
      <c r="C857" s="291" t="s">
        <v>332</v>
      </c>
      <c r="D857" s="292">
        <v>0</v>
      </c>
      <c r="E857" s="292">
        <v>691990</v>
      </c>
      <c r="F857" s="292">
        <v>691966.22</v>
      </c>
      <c r="G857" s="293">
        <v>0</v>
      </c>
      <c r="H857" s="294">
        <v>99.996563534155115</v>
      </c>
    </row>
    <row r="858" spans="1:8" ht="57" customHeight="1" x14ac:dyDescent="0.3">
      <c r="A858" s="290" t="s">
        <v>1043</v>
      </c>
      <c r="B858" s="291" t="s">
        <v>1044</v>
      </c>
      <c r="C858" s="291"/>
      <c r="D858" s="292">
        <v>8887500</v>
      </c>
      <c r="E858" s="292">
        <v>9832350</v>
      </c>
      <c r="F858" s="292">
        <v>7708108.3600000003</v>
      </c>
      <c r="G858" s="293">
        <v>86.729770576652612</v>
      </c>
      <c r="H858" s="294">
        <v>78.395382182286028</v>
      </c>
    </row>
    <row r="859" spans="1:8" ht="45.75" customHeight="1" x14ac:dyDescent="0.3">
      <c r="A859" s="290" t="s">
        <v>405</v>
      </c>
      <c r="B859" s="291" t="s">
        <v>1045</v>
      </c>
      <c r="C859" s="291"/>
      <c r="D859" s="292">
        <v>3887500</v>
      </c>
      <c r="E859" s="292">
        <v>2652350</v>
      </c>
      <c r="F859" s="292">
        <v>2652283.91</v>
      </c>
      <c r="G859" s="293">
        <v>68.225952668810294</v>
      </c>
      <c r="H859" s="294">
        <v>99.99750824740326</v>
      </c>
    </row>
    <row r="860" spans="1:8" ht="23.25" customHeight="1" x14ac:dyDescent="0.3">
      <c r="A860" s="290" t="s">
        <v>407</v>
      </c>
      <c r="B860" s="291" t="s">
        <v>831</v>
      </c>
      <c r="C860" s="291"/>
      <c r="D860" s="292">
        <v>3887500</v>
      </c>
      <c r="E860" s="292">
        <v>2652350</v>
      </c>
      <c r="F860" s="292">
        <v>2652283.91</v>
      </c>
      <c r="G860" s="293">
        <v>68.225952668810294</v>
      </c>
      <c r="H860" s="294">
        <v>99.99750824740326</v>
      </c>
    </row>
    <row r="861" spans="1:8" ht="23.25" customHeight="1" x14ac:dyDescent="0.3">
      <c r="A861" s="290" t="s">
        <v>333</v>
      </c>
      <c r="B861" s="291" t="s">
        <v>831</v>
      </c>
      <c r="C861" s="291" t="s">
        <v>334</v>
      </c>
      <c r="D861" s="292">
        <v>3887500</v>
      </c>
      <c r="E861" s="292">
        <v>2652350</v>
      </c>
      <c r="F861" s="292">
        <v>2652283.91</v>
      </c>
      <c r="G861" s="293">
        <v>68.225952668810294</v>
      </c>
      <c r="H861" s="294">
        <v>99.99750824740326</v>
      </c>
    </row>
    <row r="862" spans="1:8" ht="102" customHeight="1" x14ac:dyDescent="0.3">
      <c r="A862" s="290" t="s">
        <v>360</v>
      </c>
      <c r="B862" s="291" t="s">
        <v>831</v>
      </c>
      <c r="C862" s="291" t="s">
        <v>317</v>
      </c>
      <c r="D862" s="292">
        <v>3887500</v>
      </c>
      <c r="E862" s="292">
        <v>2652350</v>
      </c>
      <c r="F862" s="292">
        <v>2652283.91</v>
      </c>
      <c r="G862" s="293">
        <v>68.225952668810294</v>
      </c>
      <c r="H862" s="294">
        <v>99.99750824740326</v>
      </c>
    </row>
    <row r="863" spans="1:8" ht="79.5" customHeight="1" x14ac:dyDescent="0.3">
      <c r="A863" s="290" t="s">
        <v>1046</v>
      </c>
      <c r="B863" s="291" t="s">
        <v>1047</v>
      </c>
      <c r="C863" s="291"/>
      <c r="D863" s="292">
        <v>5000000</v>
      </c>
      <c r="E863" s="292">
        <v>7180000</v>
      </c>
      <c r="F863" s="292">
        <v>5055824.45</v>
      </c>
      <c r="G863" s="293">
        <v>101.11648900000002</v>
      </c>
      <c r="H863" s="294">
        <v>70.415382311977709</v>
      </c>
    </row>
    <row r="864" spans="1:8" ht="34.5" customHeight="1" x14ac:dyDescent="0.3">
      <c r="A864" s="290" t="s">
        <v>832</v>
      </c>
      <c r="B864" s="291" t="s">
        <v>833</v>
      </c>
      <c r="C864" s="291"/>
      <c r="D864" s="292">
        <v>5000000</v>
      </c>
      <c r="E864" s="292">
        <v>7180000</v>
      </c>
      <c r="F864" s="292">
        <v>5055824.45</v>
      </c>
      <c r="G864" s="293">
        <v>101.11648900000002</v>
      </c>
      <c r="H864" s="294">
        <v>70.415382311977709</v>
      </c>
    </row>
    <row r="865" spans="1:8" ht="23.25" customHeight="1" x14ac:dyDescent="0.3">
      <c r="A865" s="290" t="s">
        <v>333</v>
      </c>
      <c r="B865" s="291" t="s">
        <v>833</v>
      </c>
      <c r="C865" s="291" t="s">
        <v>334</v>
      </c>
      <c r="D865" s="292">
        <v>5000000</v>
      </c>
      <c r="E865" s="292">
        <v>7180000</v>
      </c>
      <c r="F865" s="292">
        <v>5055824.45</v>
      </c>
      <c r="G865" s="293">
        <v>101.11648900000002</v>
      </c>
      <c r="H865" s="294">
        <v>70.415382311977709</v>
      </c>
    </row>
    <row r="866" spans="1:8" ht="102" customHeight="1" x14ac:dyDescent="0.3">
      <c r="A866" s="290" t="s">
        <v>360</v>
      </c>
      <c r="B866" s="291" t="s">
        <v>833</v>
      </c>
      <c r="C866" s="291" t="s">
        <v>317</v>
      </c>
      <c r="D866" s="292">
        <v>5000000</v>
      </c>
      <c r="E866" s="292">
        <v>7180000</v>
      </c>
      <c r="F866" s="292">
        <v>5055824.45</v>
      </c>
      <c r="G866" s="293">
        <v>101.11648900000002</v>
      </c>
      <c r="H866" s="294">
        <v>70.415382311977709</v>
      </c>
    </row>
    <row r="867" spans="1:8" ht="23.25" customHeight="1" x14ac:dyDescent="0.3">
      <c r="A867" s="290" t="s">
        <v>446</v>
      </c>
      <c r="B867" s="291" t="s">
        <v>1540</v>
      </c>
      <c r="C867" s="291"/>
      <c r="D867" s="292">
        <v>0</v>
      </c>
      <c r="E867" s="292">
        <v>1303000</v>
      </c>
      <c r="F867" s="292">
        <v>1263704.8899999999</v>
      </c>
      <c r="G867" s="293">
        <v>0</v>
      </c>
      <c r="H867" s="294">
        <v>96.984258633921712</v>
      </c>
    </row>
    <row r="868" spans="1:8" ht="57" customHeight="1" x14ac:dyDescent="0.3">
      <c r="A868" s="290" t="s">
        <v>344</v>
      </c>
      <c r="B868" s="291" t="s">
        <v>1541</v>
      </c>
      <c r="C868" s="291"/>
      <c r="D868" s="292">
        <v>0</v>
      </c>
      <c r="E868" s="292">
        <v>1303000</v>
      </c>
      <c r="F868" s="292">
        <v>1263704.8899999999</v>
      </c>
      <c r="G868" s="293">
        <v>0</v>
      </c>
      <c r="H868" s="294">
        <v>96.984258633921712</v>
      </c>
    </row>
    <row r="869" spans="1:8" ht="68.25" customHeight="1" x14ac:dyDescent="0.3">
      <c r="A869" s="290" t="s">
        <v>340</v>
      </c>
      <c r="B869" s="291" t="s">
        <v>1542</v>
      </c>
      <c r="C869" s="291"/>
      <c r="D869" s="292">
        <v>0</v>
      </c>
      <c r="E869" s="292">
        <v>708000</v>
      </c>
      <c r="F869" s="292">
        <v>697999.98</v>
      </c>
      <c r="G869" s="293">
        <v>0</v>
      </c>
      <c r="H869" s="294">
        <v>98.587567796610159</v>
      </c>
    </row>
    <row r="870" spans="1:8" ht="113.25" customHeight="1" x14ac:dyDescent="0.3">
      <c r="A870" s="290" t="s">
        <v>326</v>
      </c>
      <c r="B870" s="291" t="s">
        <v>1542</v>
      </c>
      <c r="C870" s="291" t="s">
        <v>249</v>
      </c>
      <c r="D870" s="292">
        <v>0</v>
      </c>
      <c r="E870" s="292">
        <v>708000</v>
      </c>
      <c r="F870" s="292">
        <v>697999.98</v>
      </c>
      <c r="G870" s="293">
        <v>0</v>
      </c>
      <c r="H870" s="294">
        <v>98.587567796610159</v>
      </c>
    </row>
    <row r="871" spans="1:8" ht="34.5" customHeight="1" x14ac:dyDescent="0.3">
      <c r="A871" s="290" t="s">
        <v>327</v>
      </c>
      <c r="B871" s="291" t="s">
        <v>1542</v>
      </c>
      <c r="C871" s="291" t="s">
        <v>257</v>
      </c>
      <c r="D871" s="292">
        <v>0</v>
      </c>
      <c r="E871" s="292">
        <v>708000</v>
      </c>
      <c r="F871" s="292">
        <v>697999.98</v>
      </c>
      <c r="G871" s="293">
        <v>0</v>
      </c>
      <c r="H871" s="294">
        <v>98.587567796610159</v>
      </c>
    </row>
    <row r="872" spans="1:8" ht="79.5" customHeight="1" x14ac:dyDescent="0.3">
      <c r="A872" s="290" t="s">
        <v>717</v>
      </c>
      <c r="B872" s="291" t="s">
        <v>1543</v>
      </c>
      <c r="C872" s="291"/>
      <c r="D872" s="292">
        <v>0</v>
      </c>
      <c r="E872" s="292">
        <v>595000</v>
      </c>
      <c r="F872" s="292">
        <v>565704.91</v>
      </c>
      <c r="G872" s="293">
        <v>0</v>
      </c>
      <c r="H872" s="294">
        <v>95.076455462184882</v>
      </c>
    </row>
    <row r="873" spans="1:8" ht="113.25" customHeight="1" x14ac:dyDescent="0.3">
      <c r="A873" s="290" t="s">
        <v>326</v>
      </c>
      <c r="B873" s="291" t="s">
        <v>1543</v>
      </c>
      <c r="C873" s="291" t="s">
        <v>249</v>
      </c>
      <c r="D873" s="292">
        <v>0</v>
      </c>
      <c r="E873" s="292">
        <v>595000</v>
      </c>
      <c r="F873" s="292">
        <v>565704.91</v>
      </c>
      <c r="G873" s="293">
        <v>0</v>
      </c>
      <c r="H873" s="294">
        <v>95.076455462184882</v>
      </c>
    </row>
    <row r="874" spans="1:8" ht="34.5" customHeight="1" x14ac:dyDescent="0.3">
      <c r="A874" s="290" t="s">
        <v>327</v>
      </c>
      <c r="B874" s="291" t="s">
        <v>1543</v>
      </c>
      <c r="C874" s="291" t="s">
        <v>257</v>
      </c>
      <c r="D874" s="292">
        <v>0</v>
      </c>
      <c r="E874" s="292">
        <v>595000</v>
      </c>
      <c r="F874" s="292">
        <v>565704.91</v>
      </c>
      <c r="G874" s="293">
        <v>0</v>
      </c>
      <c r="H874" s="294">
        <v>95.076455462184882</v>
      </c>
    </row>
    <row r="875" spans="1:8" ht="34.5" customHeight="1" x14ac:dyDescent="0.3">
      <c r="A875" s="290" t="s">
        <v>994</v>
      </c>
      <c r="B875" s="291" t="s">
        <v>995</v>
      </c>
      <c r="C875" s="291"/>
      <c r="D875" s="292">
        <v>840685130</v>
      </c>
      <c r="E875" s="292">
        <v>834667069.08000004</v>
      </c>
      <c r="F875" s="292">
        <v>830756584.19000006</v>
      </c>
      <c r="G875" s="293">
        <v>98.818993526149328</v>
      </c>
      <c r="H875" s="294">
        <v>99.531491652796333</v>
      </c>
    </row>
    <row r="876" spans="1:8" ht="45.75" customHeight="1" x14ac:dyDescent="0.3">
      <c r="A876" s="290" t="s">
        <v>1071</v>
      </c>
      <c r="B876" s="291" t="s">
        <v>1072</v>
      </c>
      <c r="C876" s="291"/>
      <c r="D876" s="292">
        <v>458967250</v>
      </c>
      <c r="E876" s="292">
        <v>268782449</v>
      </c>
      <c r="F876" s="292">
        <v>266789342.36000001</v>
      </c>
      <c r="G876" s="293">
        <v>58.128187220329998</v>
      </c>
      <c r="H876" s="294">
        <v>99.25846845751451</v>
      </c>
    </row>
    <row r="877" spans="1:8" ht="45.75" customHeight="1" x14ac:dyDescent="0.3">
      <c r="A877" s="290" t="s">
        <v>1073</v>
      </c>
      <c r="B877" s="291" t="s">
        <v>1074</v>
      </c>
      <c r="C877" s="291"/>
      <c r="D877" s="292">
        <v>125016000</v>
      </c>
      <c r="E877" s="292">
        <v>33018849</v>
      </c>
      <c r="F877" s="292">
        <v>32821421.100000001</v>
      </c>
      <c r="G877" s="293">
        <v>26.25377639662123</v>
      </c>
      <c r="H877" s="294">
        <v>99.402075160160791</v>
      </c>
    </row>
    <row r="878" spans="1:8" ht="57" customHeight="1" x14ac:dyDescent="0.3">
      <c r="A878" s="290" t="s">
        <v>851</v>
      </c>
      <c r="B878" s="291" t="s">
        <v>852</v>
      </c>
      <c r="C878" s="291"/>
      <c r="D878" s="292">
        <v>125016000</v>
      </c>
      <c r="E878" s="292">
        <v>33018849</v>
      </c>
      <c r="F878" s="292">
        <v>32821421.100000001</v>
      </c>
      <c r="G878" s="293">
        <v>26.25377639662123</v>
      </c>
      <c r="H878" s="294">
        <v>99.402075160160791</v>
      </c>
    </row>
    <row r="879" spans="1:8" ht="45.75" customHeight="1" x14ac:dyDescent="0.3">
      <c r="A879" s="290" t="s">
        <v>371</v>
      </c>
      <c r="B879" s="291" t="s">
        <v>852</v>
      </c>
      <c r="C879" s="291" t="s">
        <v>372</v>
      </c>
      <c r="D879" s="292">
        <v>125016000</v>
      </c>
      <c r="E879" s="292">
        <v>33018849</v>
      </c>
      <c r="F879" s="292">
        <v>32821421.100000001</v>
      </c>
      <c r="G879" s="293">
        <v>26.25377639662123</v>
      </c>
      <c r="H879" s="294">
        <v>99.402075160160791</v>
      </c>
    </row>
    <row r="880" spans="1:8" ht="15" customHeight="1" x14ac:dyDescent="0.3">
      <c r="A880" s="290" t="s">
        <v>373</v>
      </c>
      <c r="B880" s="291" t="s">
        <v>852</v>
      </c>
      <c r="C880" s="291" t="s">
        <v>374</v>
      </c>
      <c r="D880" s="292">
        <v>125016000</v>
      </c>
      <c r="E880" s="292">
        <v>33018849</v>
      </c>
      <c r="F880" s="292">
        <v>32821421.100000001</v>
      </c>
      <c r="G880" s="293">
        <v>26.25377639662123</v>
      </c>
      <c r="H880" s="294">
        <v>99.402075160160791</v>
      </c>
    </row>
    <row r="881" spans="1:8" ht="45.75" customHeight="1" x14ac:dyDescent="0.3">
      <c r="A881" s="290" t="s">
        <v>1084</v>
      </c>
      <c r="B881" s="291" t="s">
        <v>1085</v>
      </c>
      <c r="C881" s="291"/>
      <c r="D881" s="292">
        <v>0</v>
      </c>
      <c r="E881" s="292">
        <v>141623490</v>
      </c>
      <c r="F881" s="292">
        <v>140855248.25999999</v>
      </c>
      <c r="G881" s="293">
        <v>0</v>
      </c>
      <c r="H881" s="294">
        <v>99.457546385843187</v>
      </c>
    </row>
    <row r="882" spans="1:8" ht="23.25" customHeight="1" x14ac:dyDescent="0.3">
      <c r="A882" s="290" t="s">
        <v>862</v>
      </c>
      <c r="B882" s="291" t="s">
        <v>1637</v>
      </c>
      <c r="C882" s="291"/>
      <c r="D882" s="292">
        <v>0</v>
      </c>
      <c r="E882" s="292">
        <v>141623490</v>
      </c>
      <c r="F882" s="292">
        <v>140855248.25999999</v>
      </c>
      <c r="G882" s="293">
        <v>0</v>
      </c>
      <c r="H882" s="294">
        <v>99.457546385843187</v>
      </c>
    </row>
    <row r="883" spans="1:8" ht="45.75" customHeight="1" x14ac:dyDescent="0.3">
      <c r="A883" s="290" t="s">
        <v>371</v>
      </c>
      <c r="B883" s="291" t="s">
        <v>1637</v>
      </c>
      <c r="C883" s="291" t="s">
        <v>372</v>
      </c>
      <c r="D883" s="292">
        <v>0</v>
      </c>
      <c r="E883" s="292">
        <v>141623490</v>
      </c>
      <c r="F883" s="292">
        <v>140855248.25999999</v>
      </c>
      <c r="G883" s="293">
        <v>0</v>
      </c>
      <c r="H883" s="294">
        <v>99.457546385843187</v>
      </c>
    </row>
    <row r="884" spans="1:8" ht="15" customHeight="1" x14ac:dyDescent="0.3">
      <c r="A884" s="290" t="s">
        <v>373</v>
      </c>
      <c r="B884" s="291" t="s">
        <v>1637</v>
      </c>
      <c r="C884" s="291" t="s">
        <v>374</v>
      </c>
      <c r="D884" s="292">
        <v>0</v>
      </c>
      <c r="E884" s="292">
        <v>141623490</v>
      </c>
      <c r="F884" s="292">
        <v>140855248.25999999</v>
      </c>
      <c r="G884" s="293">
        <v>0</v>
      </c>
      <c r="H884" s="294">
        <v>99.457546385843187</v>
      </c>
    </row>
    <row r="885" spans="1:8" ht="23.25" customHeight="1" x14ac:dyDescent="0.3">
      <c r="A885" s="290" t="s">
        <v>440</v>
      </c>
      <c r="B885" s="291" t="s">
        <v>1086</v>
      </c>
      <c r="C885" s="291"/>
      <c r="D885" s="292">
        <v>333951250</v>
      </c>
      <c r="E885" s="292">
        <v>94140110</v>
      </c>
      <c r="F885" s="292">
        <v>93112673</v>
      </c>
      <c r="G885" s="293">
        <v>27.882115428524372</v>
      </c>
      <c r="H885" s="294">
        <v>98.908608668504854</v>
      </c>
    </row>
    <row r="886" spans="1:8" ht="68.25" customHeight="1" x14ac:dyDescent="0.3">
      <c r="A886" s="290" t="s">
        <v>1638</v>
      </c>
      <c r="B886" s="291" t="s">
        <v>1639</v>
      </c>
      <c r="C886" s="291"/>
      <c r="D886" s="292">
        <v>0</v>
      </c>
      <c r="E886" s="292">
        <v>94140110</v>
      </c>
      <c r="F886" s="292">
        <v>93112673</v>
      </c>
      <c r="G886" s="293">
        <v>0</v>
      </c>
      <c r="H886" s="294">
        <v>98.908608668504854</v>
      </c>
    </row>
    <row r="887" spans="1:8" ht="45.75" customHeight="1" x14ac:dyDescent="0.3">
      <c r="A887" s="290" t="s">
        <v>371</v>
      </c>
      <c r="B887" s="291" t="s">
        <v>1639</v>
      </c>
      <c r="C887" s="291" t="s">
        <v>372</v>
      </c>
      <c r="D887" s="292">
        <v>0</v>
      </c>
      <c r="E887" s="292">
        <v>94140110</v>
      </c>
      <c r="F887" s="292">
        <v>93112673</v>
      </c>
      <c r="G887" s="293">
        <v>0</v>
      </c>
      <c r="H887" s="294">
        <v>98.908608668504854</v>
      </c>
    </row>
    <row r="888" spans="1:8" ht="15" customHeight="1" x14ac:dyDescent="0.3">
      <c r="A888" s="290" t="s">
        <v>373</v>
      </c>
      <c r="B888" s="291" t="s">
        <v>1639</v>
      </c>
      <c r="C888" s="291" t="s">
        <v>374</v>
      </c>
      <c r="D888" s="292">
        <v>0</v>
      </c>
      <c r="E888" s="292">
        <v>94140110</v>
      </c>
      <c r="F888" s="292">
        <v>93112673</v>
      </c>
      <c r="G888" s="293">
        <v>0</v>
      </c>
      <c r="H888" s="294">
        <v>98.908608668504854</v>
      </c>
    </row>
    <row r="889" spans="1:8" ht="23.25" customHeight="1" x14ac:dyDescent="0.3">
      <c r="A889" s="290" t="s">
        <v>862</v>
      </c>
      <c r="B889" s="291" t="s">
        <v>863</v>
      </c>
      <c r="C889" s="291"/>
      <c r="D889" s="292">
        <v>333951250</v>
      </c>
      <c r="E889" s="292">
        <v>0</v>
      </c>
      <c r="F889" s="292">
        <v>0</v>
      </c>
      <c r="G889" s="293">
        <v>0</v>
      </c>
      <c r="H889" s="294">
        <v>0</v>
      </c>
    </row>
    <row r="890" spans="1:8" ht="45.75" customHeight="1" x14ac:dyDescent="0.3">
      <c r="A890" s="290" t="s">
        <v>371</v>
      </c>
      <c r="B890" s="291" t="s">
        <v>863</v>
      </c>
      <c r="C890" s="291" t="s">
        <v>372</v>
      </c>
      <c r="D890" s="292">
        <v>333951250</v>
      </c>
      <c r="E890" s="292">
        <v>0</v>
      </c>
      <c r="F890" s="292">
        <v>0</v>
      </c>
      <c r="G890" s="293">
        <v>0</v>
      </c>
      <c r="H890" s="294">
        <v>0</v>
      </c>
    </row>
    <row r="891" spans="1:8" ht="15" customHeight="1" x14ac:dyDescent="0.3">
      <c r="A891" s="290" t="s">
        <v>373</v>
      </c>
      <c r="B891" s="291" t="s">
        <v>863</v>
      </c>
      <c r="C891" s="291" t="s">
        <v>374</v>
      </c>
      <c r="D891" s="292">
        <v>333951250</v>
      </c>
      <c r="E891" s="292">
        <v>0</v>
      </c>
      <c r="F891" s="292">
        <v>0</v>
      </c>
      <c r="G891" s="293">
        <v>0</v>
      </c>
      <c r="H891" s="294">
        <v>0</v>
      </c>
    </row>
    <row r="892" spans="1:8" ht="57" customHeight="1" x14ac:dyDescent="0.3">
      <c r="A892" s="290" t="s">
        <v>1459</v>
      </c>
      <c r="B892" s="291" t="s">
        <v>1460</v>
      </c>
      <c r="C892" s="291"/>
      <c r="D892" s="292">
        <v>342478080</v>
      </c>
      <c r="E892" s="292">
        <v>526345019.06999999</v>
      </c>
      <c r="F892" s="292">
        <v>525821428.64999998</v>
      </c>
      <c r="G892" s="293">
        <v>153.53433091250685</v>
      </c>
      <c r="H892" s="294">
        <v>99.900523344758696</v>
      </c>
    </row>
    <row r="893" spans="1:8" ht="57" customHeight="1" x14ac:dyDescent="0.3">
      <c r="A893" s="290" t="s">
        <v>1461</v>
      </c>
      <c r="B893" s="291" t="s">
        <v>1462</v>
      </c>
      <c r="C893" s="291"/>
      <c r="D893" s="292">
        <v>0</v>
      </c>
      <c r="E893" s="292">
        <v>50777809.07</v>
      </c>
      <c r="F893" s="292">
        <v>50773587.939999998</v>
      </c>
      <c r="G893" s="293">
        <v>0</v>
      </c>
      <c r="H893" s="294">
        <v>99.991687057639325</v>
      </c>
    </row>
    <row r="894" spans="1:8" ht="102" customHeight="1" x14ac:dyDescent="0.3">
      <c r="A894" s="290" t="s">
        <v>1680</v>
      </c>
      <c r="B894" s="291" t="s">
        <v>1681</v>
      </c>
      <c r="C894" s="291"/>
      <c r="D894" s="292">
        <v>0</v>
      </c>
      <c r="E894" s="292">
        <v>50777809.07</v>
      </c>
      <c r="F894" s="292">
        <v>50773587.939999998</v>
      </c>
      <c r="G894" s="293">
        <v>0</v>
      </c>
      <c r="H894" s="294">
        <v>99.991687057639325</v>
      </c>
    </row>
    <row r="895" spans="1:8" ht="45.75" customHeight="1" x14ac:dyDescent="0.3">
      <c r="A895" s="290" t="s">
        <v>329</v>
      </c>
      <c r="B895" s="291" t="s">
        <v>1681</v>
      </c>
      <c r="C895" s="291" t="s">
        <v>330</v>
      </c>
      <c r="D895" s="292">
        <v>0</v>
      </c>
      <c r="E895" s="292">
        <v>2190809</v>
      </c>
      <c r="F895" s="292">
        <v>2190808.38</v>
      </c>
      <c r="G895" s="293">
        <v>0</v>
      </c>
      <c r="H895" s="294">
        <v>99.999971699951928</v>
      </c>
    </row>
    <row r="896" spans="1:8" ht="45.75" customHeight="1" x14ac:dyDescent="0.3">
      <c r="A896" s="290" t="s">
        <v>331</v>
      </c>
      <c r="B896" s="291" t="s">
        <v>1681</v>
      </c>
      <c r="C896" s="291" t="s">
        <v>332</v>
      </c>
      <c r="D896" s="292">
        <v>0</v>
      </c>
      <c r="E896" s="292">
        <v>2190809</v>
      </c>
      <c r="F896" s="292">
        <v>2190808.38</v>
      </c>
      <c r="G896" s="293">
        <v>0</v>
      </c>
      <c r="H896" s="294">
        <v>99.999971699951928</v>
      </c>
    </row>
    <row r="897" spans="1:8" ht="45.75" customHeight="1" x14ac:dyDescent="0.3">
      <c r="A897" s="290" t="s">
        <v>371</v>
      </c>
      <c r="B897" s="291" t="s">
        <v>1681</v>
      </c>
      <c r="C897" s="291" t="s">
        <v>372</v>
      </c>
      <c r="D897" s="292">
        <v>0</v>
      </c>
      <c r="E897" s="292">
        <v>48587000.07</v>
      </c>
      <c r="F897" s="292">
        <v>48582779.560000002</v>
      </c>
      <c r="G897" s="293">
        <v>0</v>
      </c>
      <c r="H897" s="294">
        <v>99.991313499508266</v>
      </c>
    </row>
    <row r="898" spans="1:8" ht="15" customHeight="1" x14ac:dyDescent="0.3">
      <c r="A898" s="290" t="s">
        <v>373</v>
      </c>
      <c r="B898" s="291" t="s">
        <v>1681</v>
      </c>
      <c r="C898" s="291" t="s">
        <v>374</v>
      </c>
      <c r="D898" s="292">
        <v>0</v>
      </c>
      <c r="E898" s="292">
        <v>48587000.07</v>
      </c>
      <c r="F898" s="292">
        <v>48582779.560000002</v>
      </c>
      <c r="G898" s="293">
        <v>0</v>
      </c>
      <c r="H898" s="294">
        <v>99.991313499508266</v>
      </c>
    </row>
    <row r="899" spans="1:8" ht="23.25" customHeight="1" x14ac:dyDescent="0.3">
      <c r="A899" s="290" t="s">
        <v>485</v>
      </c>
      <c r="B899" s="291" t="s">
        <v>1463</v>
      </c>
      <c r="C899" s="291"/>
      <c r="D899" s="292">
        <v>342478080</v>
      </c>
      <c r="E899" s="292">
        <v>475567210</v>
      </c>
      <c r="F899" s="292">
        <v>475047840.70999998</v>
      </c>
      <c r="G899" s="293">
        <v>138.70897685189078</v>
      </c>
      <c r="H899" s="294">
        <v>99.890789507964612</v>
      </c>
    </row>
    <row r="900" spans="1:8" ht="90.75" customHeight="1" x14ac:dyDescent="0.3">
      <c r="A900" s="290" t="s">
        <v>1464</v>
      </c>
      <c r="B900" s="291" t="s">
        <v>1465</v>
      </c>
      <c r="C900" s="291"/>
      <c r="D900" s="292">
        <v>252478080</v>
      </c>
      <c r="E900" s="292">
        <v>251893630</v>
      </c>
      <c r="F900" s="292">
        <v>251893630</v>
      </c>
      <c r="G900" s="293">
        <v>99.768514557778644</v>
      </c>
      <c r="H900" s="294">
        <v>100</v>
      </c>
    </row>
    <row r="901" spans="1:8" ht="45.75" customHeight="1" x14ac:dyDescent="0.3">
      <c r="A901" s="290" t="s">
        <v>371</v>
      </c>
      <c r="B901" s="291" t="s">
        <v>1465</v>
      </c>
      <c r="C901" s="291" t="s">
        <v>372</v>
      </c>
      <c r="D901" s="292">
        <v>252478080</v>
      </c>
      <c r="E901" s="292">
        <v>251893630</v>
      </c>
      <c r="F901" s="292">
        <v>251893630</v>
      </c>
      <c r="G901" s="293">
        <v>99.768514557778644</v>
      </c>
      <c r="H901" s="294">
        <v>100</v>
      </c>
    </row>
    <row r="902" spans="1:8" ht="15" customHeight="1" x14ac:dyDescent="0.3">
      <c r="A902" s="290" t="s">
        <v>373</v>
      </c>
      <c r="B902" s="291" t="s">
        <v>1465</v>
      </c>
      <c r="C902" s="291" t="s">
        <v>374</v>
      </c>
      <c r="D902" s="292">
        <v>252478080</v>
      </c>
      <c r="E902" s="292">
        <v>251893630</v>
      </c>
      <c r="F902" s="292">
        <v>251893630</v>
      </c>
      <c r="G902" s="293">
        <v>99.768514557778644</v>
      </c>
      <c r="H902" s="294">
        <v>100</v>
      </c>
    </row>
    <row r="903" spans="1:8" ht="90.75" customHeight="1" x14ac:dyDescent="0.3">
      <c r="A903" s="290" t="s">
        <v>1464</v>
      </c>
      <c r="B903" s="291" t="s">
        <v>1678</v>
      </c>
      <c r="C903" s="291"/>
      <c r="D903" s="292">
        <v>90000000</v>
      </c>
      <c r="E903" s="292">
        <v>223673580</v>
      </c>
      <c r="F903" s="292">
        <v>223154210.71000001</v>
      </c>
      <c r="G903" s="293">
        <v>247.94912301111114</v>
      </c>
      <c r="H903" s="294">
        <v>99.767800341014805</v>
      </c>
    </row>
    <row r="904" spans="1:8" ht="45.75" customHeight="1" x14ac:dyDescent="0.3">
      <c r="A904" s="290" t="s">
        <v>371</v>
      </c>
      <c r="B904" s="291" t="s">
        <v>1678</v>
      </c>
      <c r="C904" s="291" t="s">
        <v>372</v>
      </c>
      <c r="D904" s="292">
        <v>90000000</v>
      </c>
      <c r="E904" s="292">
        <v>223673580</v>
      </c>
      <c r="F904" s="292">
        <v>223154210.71000001</v>
      </c>
      <c r="G904" s="293">
        <v>247.94912301111114</v>
      </c>
      <c r="H904" s="294">
        <v>99.767800341014805</v>
      </c>
    </row>
    <row r="905" spans="1:8" ht="15" customHeight="1" x14ac:dyDescent="0.3">
      <c r="A905" s="290" t="s">
        <v>373</v>
      </c>
      <c r="B905" s="291" t="s">
        <v>1678</v>
      </c>
      <c r="C905" s="291" t="s">
        <v>374</v>
      </c>
      <c r="D905" s="292">
        <v>90000000</v>
      </c>
      <c r="E905" s="292">
        <v>223673580</v>
      </c>
      <c r="F905" s="292">
        <v>223154210.71000001</v>
      </c>
      <c r="G905" s="293">
        <v>247.94912301111114</v>
      </c>
      <c r="H905" s="294">
        <v>99.767800341014805</v>
      </c>
    </row>
    <row r="906" spans="1:8" ht="23.25" customHeight="1" x14ac:dyDescent="0.3">
      <c r="A906" s="290" t="s">
        <v>446</v>
      </c>
      <c r="B906" s="291" t="s">
        <v>996</v>
      </c>
      <c r="C906" s="291"/>
      <c r="D906" s="292">
        <v>39239800</v>
      </c>
      <c r="E906" s="292">
        <v>39539601.009999998</v>
      </c>
      <c r="F906" s="292">
        <v>38145813.18</v>
      </c>
      <c r="G906" s="293">
        <v>97.212047920733539</v>
      </c>
      <c r="H906" s="294">
        <v>96.474957272210474</v>
      </c>
    </row>
    <row r="907" spans="1:8" ht="57" customHeight="1" x14ac:dyDescent="0.3">
      <c r="A907" s="290" t="s">
        <v>344</v>
      </c>
      <c r="B907" s="291" t="s">
        <v>997</v>
      </c>
      <c r="C907" s="291"/>
      <c r="D907" s="292">
        <v>39239800</v>
      </c>
      <c r="E907" s="292">
        <v>39539601.009999998</v>
      </c>
      <c r="F907" s="292">
        <v>38145813.18</v>
      </c>
      <c r="G907" s="293">
        <v>97.212047920733539</v>
      </c>
      <c r="H907" s="294">
        <v>96.474957272210474</v>
      </c>
    </row>
    <row r="908" spans="1:8" ht="57" customHeight="1" x14ac:dyDescent="0.3">
      <c r="A908" s="290" t="s">
        <v>780</v>
      </c>
      <c r="B908" s="291" t="s">
        <v>781</v>
      </c>
      <c r="C908" s="291"/>
      <c r="D908" s="292">
        <v>39239800</v>
      </c>
      <c r="E908" s="292">
        <v>39539601.009999998</v>
      </c>
      <c r="F908" s="292">
        <v>38145813.18</v>
      </c>
      <c r="G908" s="293">
        <v>97.212047920733539</v>
      </c>
      <c r="H908" s="294">
        <v>96.474957272210474</v>
      </c>
    </row>
    <row r="909" spans="1:8" ht="113.25" customHeight="1" x14ac:dyDescent="0.3">
      <c r="A909" s="290" t="s">
        <v>326</v>
      </c>
      <c r="B909" s="291" t="s">
        <v>781</v>
      </c>
      <c r="C909" s="291" t="s">
        <v>249</v>
      </c>
      <c r="D909" s="292">
        <v>35594300</v>
      </c>
      <c r="E909" s="292">
        <v>36693100</v>
      </c>
      <c r="F909" s="292">
        <v>36313457.590000004</v>
      </c>
      <c r="G909" s="293">
        <v>102.02042908555585</v>
      </c>
      <c r="H909" s="294">
        <v>98.965357492280575</v>
      </c>
    </row>
    <row r="910" spans="1:8" ht="34.5" customHeight="1" x14ac:dyDescent="0.3">
      <c r="A910" s="290" t="s">
        <v>369</v>
      </c>
      <c r="B910" s="291" t="s">
        <v>781</v>
      </c>
      <c r="C910" s="291" t="s">
        <v>370</v>
      </c>
      <c r="D910" s="292">
        <v>35594300</v>
      </c>
      <c r="E910" s="292">
        <v>36693100</v>
      </c>
      <c r="F910" s="292">
        <v>36313457.590000004</v>
      </c>
      <c r="G910" s="293">
        <v>102.02042908555585</v>
      </c>
      <c r="H910" s="294">
        <v>98.965357492280575</v>
      </c>
    </row>
    <row r="911" spans="1:8" ht="45.75" customHeight="1" x14ac:dyDescent="0.3">
      <c r="A911" s="290" t="s">
        <v>329</v>
      </c>
      <c r="B911" s="291" t="s">
        <v>781</v>
      </c>
      <c r="C911" s="291" t="s">
        <v>330</v>
      </c>
      <c r="D911" s="292">
        <v>2637500</v>
      </c>
      <c r="E911" s="292">
        <v>2740500</v>
      </c>
      <c r="F911" s="292">
        <v>1831354.58</v>
      </c>
      <c r="G911" s="293">
        <v>69.435244739336497</v>
      </c>
      <c r="H911" s="294">
        <v>66.825563948184637</v>
      </c>
    </row>
    <row r="912" spans="1:8" ht="45.75" customHeight="1" x14ac:dyDescent="0.3">
      <c r="A912" s="290" t="s">
        <v>331</v>
      </c>
      <c r="B912" s="291" t="s">
        <v>781</v>
      </c>
      <c r="C912" s="291" t="s">
        <v>332</v>
      </c>
      <c r="D912" s="292">
        <v>2637500</v>
      </c>
      <c r="E912" s="292">
        <v>2740500</v>
      </c>
      <c r="F912" s="292">
        <v>1831354.58</v>
      </c>
      <c r="G912" s="293">
        <v>69.435244739336497</v>
      </c>
      <c r="H912" s="294">
        <v>66.825563948184637</v>
      </c>
    </row>
    <row r="913" spans="1:8" ht="23.25" customHeight="1" x14ac:dyDescent="0.3">
      <c r="A913" s="290" t="s">
        <v>333</v>
      </c>
      <c r="B913" s="291" t="s">
        <v>781</v>
      </c>
      <c r="C913" s="291" t="s">
        <v>334</v>
      </c>
      <c r="D913" s="292">
        <v>1008000</v>
      </c>
      <c r="E913" s="292">
        <v>106001.01</v>
      </c>
      <c r="F913" s="292">
        <v>1001.01</v>
      </c>
      <c r="G913" s="293">
        <v>9.9306547619047614E-2</v>
      </c>
      <c r="H913" s="294">
        <v>0.94434005864661108</v>
      </c>
    </row>
    <row r="914" spans="1:8" ht="23.25" customHeight="1" x14ac:dyDescent="0.3">
      <c r="A914" s="290" t="s">
        <v>335</v>
      </c>
      <c r="B914" s="291" t="s">
        <v>781</v>
      </c>
      <c r="C914" s="291" t="s">
        <v>336</v>
      </c>
      <c r="D914" s="292">
        <v>1008000</v>
      </c>
      <c r="E914" s="292">
        <v>106001.01</v>
      </c>
      <c r="F914" s="292">
        <v>1001.01</v>
      </c>
      <c r="G914" s="293">
        <v>9.9306547619047614E-2</v>
      </c>
      <c r="H914" s="294">
        <v>0.94434005864661108</v>
      </c>
    </row>
    <row r="915" spans="1:8" ht="45.75" customHeight="1" x14ac:dyDescent="0.3">
      <c r="A915" s="290" t="s">
        <v>1396</v>
      </c>
      <c r="B915" s="291" t="s">
        <v>1397</v>
      </c>
      <c r="C915" s="291"/>
      <c r="D915" s="292">
        <v>0</v>
      </c>
      <c r="E915" s="292">
        <v>14100000</v>
      </c>
      <c r="F915" s="292">
        <v>14098540</v>
      </c>
      <c r="G915" s="293">
        <v>0</v>
      </c>
      <c r="H915" s="294">
        <v>99.989645390070919</v>
      </c>
    </row>
    <row r="916" spans="1:8" ht="57" customHeight="1" x14ac:dyDescent="0.3">
      <c r="A916" s="290" t="s">
        <v>1398</v>
      </c>
      <c r="B916" s="291" t="s">
        <v>1399</v>
      </c>
      <c r="C916" s="291"/>
      <c r="D916" s="292">
        <v>0</v>
      </c>
      <c r="E916" s="292">
        <v>14100000</v>
      </c>
      <c r="F916" s="292">
        <v>14098540</v>
      </c>
      <c r="G916" s="293">
        <v>0</v>
      </c>
      <c r="H916" s="294">
        <v>99.989645390070919</v>
      </c>
    </row>
    <row r="917" spans="1:8" ht="45.75" customHeight="1" x14ac:dyDescent="0.3">
      <c r="A917" s="290" t="s">
        <v>1400</v>
      </c>
      <c r="B917" s="291" t="s">
        <v>1401</v>
      </c>
      <c r="C917" s="291"/>
      <c r="D917" s="292">
        <v>0</v>
      </c>
      <c r="E917" s="292">
        <v>14100000</v>
      </c>
      <c r="F917" s="292">
        <v>14098540</v>
      </c>
      <c r="G917" s="293">
        <v>0</v>
      </c>
      <c r="H917" s="294">
        <v>99.989645390070919</v>
      </c>
    </row>
    <row r="918" spans="1:8" ht="57" customHeight="1" x14ac:dyDescent="0.3">
      <c r="A918" s="290" t="s">
        <v>1402</v>
      </c>
      <c r="B918" s="291" t="s">
        <v>1403</v>
      </c>
      <c r="C918" s="291"/>
      <c r="D918" s="292">
        <v>0</v>
      </c>
      <c r="E918" s="292">
        <v>14100000</v>
      </c>
      <c r="F918" s="292">
        <v>14098540</v>
      </c>
      <c r="G918" s="293">
        <v>0</v>
      </c>
      <c r="H918" s="294">
        <v>99.989645390070919</v>
      </c>
    </row>
    <row r="919" spans="1:8" ht="23.25" customHeight="1" x14ac:dyDescent="0.3">
      <c r="A919" s="290" t="s">
        <v>333</v>
      </c>
      <c r="B919" s="291" t="s">
        <v>1403</v>
      </c>
      <c r="C919" s="291" t="s">
        <v>334</v>
      </c>
      <c r="D919" s="292">
        <v>0</v>
      </c>
      <c r="E919" s="292">
        <v>14100000</v>
      </c>
      <c r="F919" s="292">
        <v>14098540</v>
      </c>
      <c r="G919" s="293">
        <v>0</v>
      </c>
      <c r="H919" s="294">
        <v>99.989645390070919</v>
      </c>
    </row>
    <row r="920" spans="1:8" ht="23.25" customHeight="1" x14ac:dyDescent="0.3">
      <c r="A920" s="290" t="s">
        <v>335</v>
      </c>
      <c r="B920" s="291" t="s">
        <v>1403</v>
      </c>
      <c r="C920" s="291" t="s">
        <v>336</v>
      </c>
      <c r="D920" s="292">
        <v>0</v>
      </c>
      <c r="E920" s="292">
        <v>14100000</v>
      </c>
      <c r="F920" s="292">
        <v>14098540</v>
      </c>
      <c r="G920" s="293">
        <v>0</v>
      </c>
      <c r="H920" s="294">
        <v>99.989645390070919</v>
      </c>
    </row>
    <row r="921" spans="1:8" ht="45.75" customHeight="1" x14ac:dyDescent="0.3">
      <c r="A921" s="290" t="s">
        <v>934</v>
      </c>
      <c r="B921" s="291" t="s">
        <v>935</v>
      </c>
      <c r="C921" s="291"/>
      <c r="D921" s="292">
        <v>19763800</v>
      </c>
      <c r="E921" s="292">
        <v>20084800</v>
      </c>
      <c r="F921" s="292">
        <v>16636570.59</v>
      </c>
      <c r="G921" s="293">
        <v>84.176983120654938</v>
      </c>
      <c r="H921" s="294">
        <v>82.831646767704925</v>
      </c>
    </row>
    <row r="922" spans="1:8" ht="34.5" customHeight="1" x14ac:dyDescent="0.3">
      <c r="A922" s="290" t="s">
        <v>702</v>
      </c>
      <c r="B922" s="291" t="s">
        <v>703</v>
      </c>
      <c r="C922" s="291"/>
      <c r="D922" s="292">
        <v>3690300</v>
      </c>
      <c r="E922" s="292">
        <v>3690300</v>
      </c>
      <c r="F922" s="292">
        <v>3484540.8</v>
      </c>
      <c r="G922" s="293">
        <v>94.424323225754009</v>
      </c>
      <c r="H922" s="294">
        <v>94.424323225754009</v>
      </c>
    </row>
    <row r="923" spans="1:8" ht="113.25" customHeight="1" x14ac:dyDescent="0.3">
      <c r="A923" s="290" t="s">
        <v>326</v>
      </c>
      <c r="B923" s="291" t="s">
        <v>703</v>
      </c>
      <c r="C923" s="291" t="s">
        <v>249</v>
      </c>
      <c r="D923" s="292">
        <v>3690300</v>
      </c>
      <c r="E923" s="292">
        <v>3690300</v>
      </c>
      <c r="F923" s="292">
        <v>3484540.8</v>
      </c>
      <c r="G923" s="293">
        <v>94.424323225754009</v>
      </c>
      <c r="H923" s="294">
        <v>94.424323225754009</v>
      </c>
    </row>
    <row r="924" spans="1:8" ht="34.5" customHeight="1" x14ac:dyDescent="0.3">
      <c r="A924" s="290" t="s">
        <v>327</v>
      </c>
      <c r="B924" s="291" t="s">
        <v>703</v>
      </c>
      <c r="C924" s="291" t="s">
        <v>257</v>
      </c>
      <c r="D924" s="292">
        <v>3690300</v>
      </c>
      <c r="E924" s="292">
        <v>3690300</v>
      </c>
      <c r="F924" s="292">
        <v>3484540.8</v>
      </c>
      <c r="G924" s="293">
        <v>94.424323225754009</v>
      </c>
      <c r="H924" s="294">
        <v>94.424323225754009</v>
      </c>
    </row>
    <row r="925" spans="1:8" ht="34.5" customHeight="1" x14ac:dyDescent="0.3">
      <c r="A925" s="290" t="s">
        <v>704</v>
      </c>
      <c r="B925" s="291" t="s">
        <v>705</v>
      </c>
      <c r="C925" s="291"/>
      <c r="D925" s="292">
        <v>9053800</v>
      </c>
      <c r="E925" s="292">
        <v>9128800</v>
      </c>
      <c r="F925" s="292">
        <v>5941336.5099999998</v>
      </c>
      <c r="G925" s="293">
        <v>65.622572952793305</v>
      </c>
      <c r="H925" s="294">
        <v>65.083433857681186</v>
      </c>
    </row>
    <row r="926" spans="1:8" ht="113.25" customHeight="1" x14ac:dyDescent="0.3">
      <c r="A926" s="290" t="s">
        <v>326</v>
      </c>
      <c r="B926" s="291" t="s">
        <v>705</v>
      </c>
      <c r="C926" s="291" t="s">
        <v>249</v>
      </c>
      <c r="D926" s="292">
        <v>8881900</v>
      </c>
      <c r="E926" s="292">
        <v>8881900</v>
      </c>
      <c r="F926" s="292">
        <v>5798864.1500000004</v>
      </c>
      <c r="G926" s="293">
        <v>65.288554813722286</v>
      </c>
      <c r="H926" s="294">
        <v>65.288554813722286</v>
      </c>
    </row>
    <row r="927" spans="1:8" ht="34.5" customHeight="1" x14ac:dyDescent="0.3">
      <c r="A927" s="290" t="s">
        <v>327</v>
      </c>
      <c r="B927" s="291" t="s">
        <v>705</v>
      </c>
      <c r="C927" s="291" t="s">
        <v>257</v>
      </c>
      <c r="D927" s="292">
        <v>8881900</v>
      </c>
      <c r="E927" s="292">
        <v>8881900</v>
      </c>
      <c r="F927" s="292">
        <v>5798864.1500000004</v>
      </c>
      <c r="G927" s="293">
        <v>65.288554813722286</v>
      </c>
      <c r="H927" s="294">
        <v>65.288554813722286</v>
      </c>
    </row>
    <row r="928" spans="1:8" ht="45.75" customHeight="1" x14ac:dyDescent="0.3">
      <c r="A928" s="290" t="s">
        <v>329</v>
      </c>
      <c r="B928" s="291" t="s">
        <v>705</v>
      </c>
      <c r="C928" s="291" t="s">
        <v>330</v>
      </c>
      <c r="D928" s="292">
        <v>49900</v>
      </c>
      <c r="E928" s="292">
        <v>124900</v>
      </c>
      <c r="F928" s="292">
        <v>32700</v>
      </c>
      <c r="G928" s="293">
        <v>65.531062124248493</v>
      </c>
      <c r="H928" s="294">
        <v>26.180944755804642</v>
      </c>
    </row>
    <row r="929" spans="1:8" ht="45.75" customHeight="1" x14ac:dyDescent="0.3">
      <c r="A929" s="290" t="s">
        <v>331</v>
      </c>
      <c r="B929" s="291" t="s">
        <v>705</v>
      </c>
      <c r="C929" s="291" t="s">
        <v>332</v>
      </c>
      <c r="D929" s="292">
        <v>49900</v>
      </c>
      <c r="E929" s="292">
        <v>124900</v>
      </c>
      <c r="F929" s="292">
        <v>32700</v>
      </c>
      <c r="G929" s="293">
        <v>65.531062124248493</v>
      </c>
      <c r="H929" s="294">
        <v>26.180944755804642</v>
      </c>
    </row>
    <row r="930" spans="1:8" ht="23.25" customHeight="1" x14ac:dyDescent="0.3">
      <c r="A930" s="290" t="s">
        <v>333</v>
      </c>
      <c r="B930" s="291" t="s">
        <v>705</v>
      </c>
      <c r="C930" s="291" t="s">
        <v>334</v>
      </c>
      <c r="D930" s="292">
        <v>122000</v>
      </c>
      <c r="E930" s="292">
        <v>122000</v>
      </c>
      <c r="F930" s="292">
        <v>109772.36</v>
      </c>
      <c r="G930" s="293">
        <v>89.977344262295077</v>
      </c>
      <c r="H930" s="294">
        <v>89.977344262295077</v>
      </c>
    </row>
    <row r="931" spans="1:8" ht="23.25" customHeight="1" x14ac:dyDescent="0.3">
      <c r="A931" s="290" t="s">
        <v>335</v>
      </c>
      <c r="B931" s="291" t="s">
        <v>705</v>
      </c>
      <c r="C931" s="291" t="s">
        <v>336</v>
      </c>
      <c r="D931" s="292">
        <v>122000</v>
      </c>
      <c r="E931" s="292">
        <v>122000</v>
      </c>
      <c r="F931" s="292">
        <v>109772.36</v>
      </c>
      <c r="G931" s="293">
        <v>89.977344262295077</v>
      </c>
      <c r="H931" s="294">
        <v>89.977344262295077</v>
      </c>
    </row>
    <row r="932" spans="1:8" ht="23.25" customHeight="1" x14ac:dyDescent="0.3">
      <c r="A932" s="290" t="s">
        <v>737</v>
      </c>
      <c r="B932" s="291" t="s">
        <v>738</v>
      </c>
      <c r="C932" s="291"/>
      <c r="D932" s="292">
        <v>7019700</v>
      </c>
      <c r="E932" s="292">
        <v>7265700</v>
      </c>
      <c r="F932" s="292">
        <v>7210693.2800000003</v>
      </c>
      <c r="G932" s="293">
        <v>102.72081826858698</v>
      </c>
      <c r="H932" s="294">
        <v>99.24292607732221</v>
      </c>
    </row>
    <row r="933" spans="1:8" ht="113.25" customHeight="1" x14ac:dyDescent="0.3">
      <c r="A933" s="290" t="s">
        <v>326</v>
      </c>
      <c r="B933" s="291" t="s">
        <v>738</v>
      </c>
      <c r="C933" s="291" t="s">
        <v>249</v>
      </c>
      <c r="D933" s="292">
        <v>6837200</v>
      </c>
      <c r="E933" s="292">
        <v>7083200</v>
      </c>
      <c r="F933" s="292">
        <v>7058997.1299999999</v>
      </c>
      <c r="G933" s="293">
        <v>103.24397604282454</v>
      </c>
      <c r="H933" s="294">
        <v>99.658305991642194</v>
      </c>
    </row>
    <row r="934" spans="1:8" ht="34.5" customHeight="1" x14ac:dyDescent="0.3">
      <c r="A934" s="290" t="s">
        <v>327</v>
      </c>
      <c r="B934" s="291" t="s">
        <v>738</v>
      </c>
      <c r="C934" s="291" t="s">
        <v>257</v>
      </c>
      <c r="D934" s="292">
        <v>6837200</v>
      </c>
      <c r="E934" s="292">
        <v>7083200</v>
      </c>
      <c r="F934" s="292">
        <v>7058997.1299999999</v>
      </c>
      <c r="G934" s="293">
        <v>103.24397604282454</v>
      </c>
      <c r="H934" s="294">
        <v>99.658305991642194</v>
      </c>
    </row>
    <row r="935" spans="1:8" ht="45.75" customHeight="1" x14ac:dyDescent="0.3">
      <c r="A935" s="290" t="s">
        <v>329</v>
      </c>
      <c r="B935" s="291" t="s">
        <v>738</v>
      </c>
      <c r="C935" s="291" t="s">
        <v>330</v>
      </c>
      <c r="D935" s="292">
        <v>182500</v>
      </c>
      <c r="E935" s="292">
        <v>182500</v>
      </c>
      <c r="F935" s="292">
        <v>151696.15</v>
      </c>
      <c r="G935" s="293">
        <v>83.121178082191776</v>
      </c>
      <c r="H935" s="294">
        <v>83.121178082191776</v>
      </c>
    </row>
    <row r="936" spans="1:8" ht="45.75" customHeight="1" x14ac:dyDescent="0.3">
      <c r="A936" s="290" t="s">
        <v>331</v>
      </c>
      <c r="B936" s="291" t="s">
        <v>738</v>
      </c>
      <c r="C936" s="291" t="s">
        <v>332</v>
      </c>
      <c r="D936" s="292">
        <v>182500</v>
      </c>
      <c r="E936" s="292">
        <v>182500</v>
      </c>
      <c r="F936" s="292">
        <v>151696.15</v>
      </c>
      <c r="G936" s="293">
        <v>83.121178082191776</v>
      </c>
      <c r="H936" s="294">
        <v>83.121178082191776</v>
      </c>
    </row>
    <row r="937" spans="1:8" ht="15" customHeight="1" x14ac:dyDescent="0.3">
      <c r="A937" s="290" t="s">
        <v>936</v>
      </c>
      <c r="B937" s="291" t="s">
        <v>325</v>
      </c>
      <c r="C937" s="291"/>
      <c r="D937" s="292">
        <v>410882000</v>
      </c>
      <c r="E937" s="292">
        <v>43697885.030000001</v>
      </c>
      <c r="F937" s="292">
        <v>29355976.879999999</v>
      </c>
      <c r="G937" s="293">
        <v>7.1446247049031104</v>
      </c>
      <c r="H937" s="294">
        <v>67.17939978066714</v>
      </c>
    </row>
    <row r="938" spans="1:8" ht="15" customHeight="1" x14ac:dyDescent="0.3">
      <c r="A938" s="290" t="s">
        <v>1545</v>
      </c>
      <c r="B938" s="291" t="s">
        <v>1546</v>
      </c>
      <c r="C938" s="291"/>
      <c r="D938" s="292">
        <v>3000000</v>
      </c>
      <c r="E938" s="292">
        <v>16951000</v>
      </c>
      <c r="F938" s="292">
        <v>13951000</v>
      </c>
      <c r="G938" s="293">
        <v>465.0333333333333</v>
      </c>
      <c r="H938" s="294">
        <v>82.301929089729214</v>
      </c>
    </row>
    <row r="939" spans="1:8" ht="23.25" customHeight="1" x14ac:dyDescent="0.3">
      <c r="A939" s="290" t="s">
        <v>333</v>
      </c>
      <c r="B939" s="291" t="s">
        <v>1546</v>
      </c>
      <c r="C939" s="291" t="s">
        <v>334</v>
      </c>
      <c r="D939" s="292">
        <v>3000000</v>
      </c>
      <c r="E939" s="292">
        <v>16951000</v>
      </c>
      <c r="F939" s="292">
        <v>13951000</v>
      </c>
      <c r="G939" s="293">
        <v>465.0333333333333</v>
      </c>
      <c r="H939" s="294">
        <v>82.301929089729214</v>
      </c>
    </row>
    <row r="940" spans="1:8" ht="15" customHeight="1" x14ac:dyDescent="0.3">
      <c r="A940" s="290" t="s">
        <v>367</v>
      </c>
      <c r="B940" s="291" t="s">
        <v>1546</v>
      </c>
      <c r="C940" s="291" t="s">
        <v>368</v>
      </c>
      <c r="D940" s="292">
        <v>3000000</v>
      </c>
      <c r="E940" s="292">
        <v>16951000</v>
      </c>
      <c r="F940" s="292">
        <v>13951000</v>
      </c>
      <c r="G940" s="293">
        <v>465.0333333333333</v>
      </c>
      <c r="H940" s="294">
        <v>82.301929089729214</v>
      </c>
    </row>
    <row r="941" spans="1:8" ht="23.25" customHeight="1" x14ac:dyDescent="0.3">
      <c r="A941" s="290" t="s">
        <v>739</v>
      </c>
      <c r="B941" s="291" t="s">
        <v>740</v>
      </c>
      <c r="C941" s="291"/>
      <c r="D941" s="292">
        <v>5000000</v>
      </c>
      <c r="E941" s="292">
        <v>5000000</v>
      </c>
      <c r="F941" s="292">
        <v>1410000</v>
      </c>
      <c r="G941" s="293">
        <v>28.199999999999996</v>
      </c>
      <c r="H941" s="294">
        <v>28.199999999999996</v>
      </c>
    </row>
    <row r="942" spans="1:8" ht="23.25" customHeight="1" x14ac:dyDescent="0.3">
      <c r="A942" s="290" t="s">
        <v>436</v>
      </c>
      <c r="B942" s="291" t="s">
        <v>740</v>
      </c>
      <c r="C942" s="291" t="s">
        <v>437</v>
      </c>
      <c r="D942" s="292">
        <v>0</v>
      </c>
      <c r="E942" s="292">
        <v>1410000</v>
      </c>
      <c r="F942" s="292">
        <v>1410000</v>
      </c>
      <c r="G942" s="293">
        <v>0</v>
      </c>
      <c r="H942" s="294">
        <v>100</v>
      </c>
    </row>
    <row r="943" spans="1:8" ht="45.75" customHeight="1" x14ac:dyDescent="0.3">
      <c r="A943" s="290" t="s">
        <v>438</v>
      </c>
      <c r="B943" s="291" t="s">
        <v>740</v>
      </c>
      <c r="C943" s="291" t="s">
        <v>439</v>
      </c>
      <c r="D943" s="292">
        <v>0</v>
      </c>
      <c r="E943" s="292">
        <v>1410000</v>
      </c>
      <c r="F943" s="292">
        <v>1410000</v>
      </c>
      <c r="G943" s="293">
        <v>0</v>
      </c>
      <c r="H943" s="294">
        <v>100</v>
      </c>
    </row>
    <row r="944" spans="1:8" ht="23.25" customHeight="1" x14ac:dyDescent="0.3">
      <c r="A944" s="290" t="s">
        <v>333</v>
      </c>
      <c r="B944" s="291" t="s">
        <v>740</v>
      </c>
      <c r="C944" s="291" t="s">
        <v>334</v>
      </c>
      <c r="D944" s="292">
        <v>5000000</v>
      </c>
      <c r="E944" s="292">
        <v>3590000</v>
      </c>
      <c r="F944" s="292">
        <v>0</v>
      </c>
      <c r="G944" s="293">
        <v>0</v>
      </c>
      <c r="H944" s="294">
        <v>0</v>
      </c>
    </row>
    <row r="945" spans="1:8" ht="15" customHeight="1" x14ac:dyDescent="0.3">
      <c r="A945" s="290" t="s">
        <v>354</v>
      </c>
      <c r="B945" s="291" t="s">
        <v>740</v>
      </c>
      <c r="C945" s="291" t="s">
        <v>355</v>
      </c>
      <c r="D945" s="292">
        <v>5000000</v>
      </c>
      <c r="E945" s="292">
        <v>3590000</v>
      </c>
      <c r="F945" s="292">
        <v>0</v>
      </c>
      <c r="G945" s="293">
        <v>0</v>
      </c>
      <c r="H945" s="294">
        <v>0</v>
      </c>
    </row>
    <row r="946" spans="1:8" ht="57" customHeight="1" x14ac:dyDescent="0.3">
      <c r="A946" s="290" t="s">
        <v>741</v>
      </c>
      <c r="B946" s="291" t="s">
        <v>742</v>
      </c>
      <c r="C946" s="291"/>
      <c r="D946" s="292">
        <v>2000000</v>
      </c>
      <c r="E946" s="292">
        <v>2000000</v>
      </c>
      <c r="F946" s="292">
        <v>0</v>
      </c>
      <c r="G946" s="293">
        <v>0</v>
      </c>
      <c r="H946" s="294">
        <v>0</v>
      </c>
    </row>
    <row r="947" spans="1:8" ht="23.25" customHeight="1" x14ac:dyDescent="0.3">
      <c r="A947" s="290" t="s">
        <v>333</v>
      </c>
      <c r="B947" s="291" t="s">
        <v>742</v>
      </c>
      <c r="C947" s="291" t="s">
        <v>334</v>
      </c>
      <c r="D947" s="292">
        <v>2000000</v>
      </c>
      <c r="E947" s="292">
        <v>2000000</v>
      </c>
      <c r="F947" s="292">
        <v>0</v>
      </c>
      <c r="G947" s="293">
        <v>0</v>
      </c>
      <c r="H947" s="294">
        <v>0</v>
      </c>
    </row>
    <row r="948" spans="1:8" ht="15" customHeight="1" x14ac:dyDescent="0.3">
      <c r="A948" s="290" t="s">
        <v>354</v>
      </c>
      <c r="B948" s="291" t="s">
        <v>742</v>
      </c>
      <c r="C948" s="291" t="s">
        <v>355</v>
      </c>
      <c r="D948" s="292">
        <v>2000000</v>
      </c>
      <c r="E948" s="292">
        <v>2000000</v>
      </c>
      <c r="F948" s="292">
        <v>0</v>
      </c>
      <c r="G948" s="293">
        <v>0</v>
      </c>
      <c r="H948" s="294">
        <v>0</v>
      </c>
    </row>
    <row r="949" spans="1:8" ht="23.25" customHeight="1" x14ac:dyDescent="0.3">
      <c r="A949" s="290" t="s">
        <v>782</v>
      </c>
      <c r="B949" s="291" t="s">
        <v>783</v>
      </c>
      <c r="C949" s="291"/>
      <c r="D949" s="292">
        <v>1600000</v>
      </c>
      <c r="E949" s="292">
        <v>15653260</v>
      </c>
      <c r="F949" s="292">
        <v>10818202.720000001</v>
      </c>
      <c r="G949" s="293">
        <v>676.13767000000007</v>
      </c>
      <c r="H949" s="294">
        <v>69.111499585389879</v>
      </c>
    </row>
    <row r="950" spans="1:8" ht="23.25" customHeight="1" x14ac:dyDescent="0.3">
      <c r="A950" s="290" t="s">
        <v>333</v>
      </c>
      <c r="B950" s="291" t="s">
        <v>783</v>
      </c>
      <c r="C950" s="291" t="s">
        <v>334</v>
      </c>
      <c r="D950" s="292">
        <v>1600000</v>
      </c>
      <c r="E950" s="292">
        <v>15653260</v>
      </c>
      <c r="F950" s="292">
        <v>10818202.720000001</v>
      </c>
      <c r="G950" s="293">
        <v>676.13767000000007</v>
      </c>
      <c r="H950" s="294">
        <v>69.111499585389879</v>
      </c>
    </row>
    <row r="951" spans="1:8" ht="15" customHeight="1" x14ac:dyDescent="0.3">
      <c r="A951" s="290" t="s">
        <v>365</v>
      </c>
      <c r="B951" s="291" t="s">
        <v>783</v>
      </c>
      <c r="C951" s="291" t="s">
        <v>366</v>
      </c>
      <c r="D951" s="292">
        <v>1600000</v>
      </c>
      <c r="E951" s="292">
        <v>15653260</v>
      </c>
      <c r="F951" s="292">
        <v>10818202.720000001</v>
      </c>
      <c r="G951" s="293">
        <v>676.13767000000007</v>
      </c>
      <c r="H951" s="294">
        <v>69.111499585389879</v>
      </c>
    </row>
    <row r="952" spans="1:8" ht="23.25" customHeight="1" x14ac:dyDescent="0.3">
      <c r="A952" s="290" t="s">
        <v>1663</v>
      </c>
      <c r="B952" s="291" t="s">
        <v>892</v>
      </c>
      <c r="C952" s="291"/>
      <c r="D952" s="292">
        <v>3000000</v>
      </c>
      <c r="E952" s="292">
        <v>3180000</v>
      </c>
      <c r="F952" s="292">
        <v>3176774.16</v>
      </c>
      <c r="G952" s="293">
        <v>105.892472</v>
      </c>
      <c r="H952" s="294">
        <v>99.898558490566046</v>
      </c>
    </row>
    <row r="953" spans="1:8" ht="23.25" customHeight="1" x14ac:dyDescent="0.3">
      <c r="A953" s="290" t="s">
        <v>436</v>
      </c>
      <c r="B953" s="291" t="s">
        <v>892</v>
      </c>
      <c r="C953" s="291" t="s">
        <v>437</v>
      </c>
      <c r="D953" s="292">
        <v>3000000</v>
      </c>
      <c r="E953" s="292">
        <v>3180000</v>
      </c>
      <c r="F953" s="292">
        <v>3176774.16</v>
      </c>
      <c r="G953" s="293">
        <v>105.892472</v>
      </c>
      <c r="H953" s="294">
        <v>99.898558490566046</v>
      </c>
    </row>
    <row r="954" spans="1:8" ht="45.75" customHeight="1" x14ac:dyDescent="0.3">
      <c r="A954" s="290" t="s">
        <v>438</v>
      </c>
      <c r="B954" s="291" t="s">
        <v>892</v>
      </c>
      <c r="C954" s="291" t="s">
        <v>439</v>
      </c>
      <c r="D954" s="292">
        <v>3000000</v>
      </c>
      <c r="E954" s="292">
        <v>3180000</v>
      </c>
      <c r="F954" s="292">
        <v>3176774.16</v>
      </c>
      <c r="G954" s="293">
        <v>105.892472</v>
      </c>
      <c r="H954" s="294">
        <v>99.898558490566046</v>
      </c>
    </row>
    <row r="955" spans="1:8" ht="68.25" customHeight="1" x14ac:dyDescent="0.3">
      <c r="A955" s="290" t="s">
        <v>1551</v>
      </c>
      <c r="B955" s="291" t="s">
        <v>864</v>
      </c>
      <c r="C955" s="291"/>
      <c r="D955" s="292">
        <v>296282000</v>
      </c>
      <c r="E955" s="292">
        <v>913625.03</v>
      </c>
      <c r="F955" s="292">
        <v>0</v>
      </c>
      <c r="G955" s="293">
        <v>0</v>
      </c>
      <c r="H955" s="294">
        <v>0</v>
      </c>
    </row>
    <row r="956" spans="1:8" ht="23.25" customHeight="1" x14ac:dyDescent="0.3">
      <c r="A956" s="290" t="s">
        <v>333</v>
      </c>
      <c r="B956" s="291" t="s">
        <v>864</v>
      </c>
      <c r="C956" s="291" t="s">
        <v>334</v>
      </c>
      <c r="D956" s="292">
        <v>296282000</v>
      </c>
      <c r="E956" s="292">
        <v>913625.03</v>
      </c>
      <c r="F956" s="292">
        <v>0</v>
      </c>
      <c r="G956" s="293">
        <v>0</v>
      </c>
      <c r="H956" s="294">
        <v>0</v>
      </c>
    </row>
    <row r="957" spans="1:8" ht="15" customHeight="1" x14ac:dyDescent="0.3">
      <c r="A957" s="290" t="s">
        <v>354</v>
      </c>
      <c r="B957" s="291" t="s">
        <v>864</v>
      </c>
      <c r="C957" s="291" t="s">
        <v>355</v>
      </c>
      <c r="D957" s="292">
        <v>296282000</v>
      </c>
      <c r="E957" s="292">
        <v>913625.03</v>
      </c>
      <c r="F957" s="292">
        <v>0</v>
      </c>
      <c r="G957" s="293">
        <v>0</v>
      </c>
      <c r="H957" s="294">
        <v>0</v>
      </c>
    </row>
    <row r="958" spans="1:8" ht="45.75" customHeight="1" x14ac:dyDescent="0.3">
      <c r="A958" s="290" t="s">
        <v>1552</v>
      </c>
      <c r="B958" s="291" t="s">
        <v>1553</v>
      </c>
      <c r="C958" s="291"/>
      <c r="D958" s="292">
        <v>100000000</v>
      </c>
      <c r="E958" s="292">
        <v>0</v>
      </c>
      <c r="F958" s="292">
        <v>0</v>
      </c>
      <c r="G958" s="293">
        <v>0</v>
      </c>
      <c r="H958" s="294">
        <v>0</v>
      </c>
    </row>
    <row r="959" spans="1:8" ht="23.25" customHeight="1" x14ac:dyDescent="0.3">
      <c r="A959" s="290" t="s">
        <v>333</v>
      </c>
      <c r="B959" s="291" t="s">
        <v>1553</v>
      </c>
      <c r="C959" s="291" t="s">
        <v>334</v>
      </c>
      <c r="D959" s="292">
        <v>100000000</v>
      </c>
      <c r="E959" s="292">
        <v>0</v>
      </c>
      <c r="F959" s="292">
        <v>0</v>
      </c>
      <c r="G959" s="293">
        <v>0</v>
      </c>
      <c r="H959" s="294">
        <v>0</v>
      </c>
    </row>
    <row r="960" spans="1:8" ht="90.75" customHeight="1" thickBot="1" x14ac:dyDescent="0.35">
      <c r="A960" s="310" t="s">
        <v>377</v>
      </c>
      <c r="B960" s="311" t="s">
        <v>1553</v>
      </c>
      <c r="C960" s="311" t="s">
        <v>378</v>
      </c>
      <c r="D960" s="312">
        <v>100000000</v>
      </c>
      <c r="E960" s="312">
        <v>0</v>
      </c>
      <c r="F960" s="312">
        <v>0</v>
      </c>
      <c r="G960" s="313">
        <v>0</v>
      </c>
      <c r="H960" s="314">
        <v>0</v>
      </c>
    </row>
    <row r="961" spans="1:8" ht="19.5" customHeight="1" thickBot="1" x14ac:dyDescent="0.35">
      <c r="A961" s="402" t="s">
        <v>1684</v>
      </c>
      <c r="B961" s="403"/>
      <c r="C961" s="404"/>
      <c r="D961" s="295">
        <f>D921+D937</f>
        <v>430645800</v>
      </c>
      <c r="E961" s="295">
        <f t="shared" ref="E961:F961" si="0">E921+E937</f>
        <v>63782685.030000001</v>
      </c>
      <c r="F961" s="295">
        <f t="shared" si="0"/>
        <v>45992547.469999999</v>
      </c>
      <c r="G961" s="296">
        <f>F961/D961*100</f>
        <v>10.679901550183468</v>
      </c>
      <c r="H961" s="296">
        <f>F961/E961*100</f>
        <v>72.108202168609765</v>
      </c>
    </row>
    <row r="962" spans="1:8" ht="18.75" customHeight="1" thickBot="1" x14ac:dyDescent="0.35">
      <c r="A962" s="402" t="s">
        <v>1685</v>
      </c>
      <c r="B962" s="403"/>
      <c r="C962" s="404"/>
      <c r="D962" s="295">
        <f>D963-D961</f>
        <v>10768690260.459999</v>
      </c>
      <c r="E962" s="295">
        <f t="shared" ref="E962:F962" si="1">E963-E961</f>
        <v>11949106349.24</v>
      </c>
      <c r="F962" s="295">
        <f t="shared" si="1"/>
        <v>11175831670.210001</v>
      </c>
      <c r="G962" s="296">
        <f>F962/D962*100</f>
        <v>103.78078856297803</v>
      </c>
      <c r="H962" s="296">
        <f>F962/E962*100</f>
        <v>93.528598236309264</v>
      </c>
    </row>
    <row r="963" spans="1:8" ht="15.75" customHeight="1" thickBot="1" x14ac:dyDescent="0.35">
      <c r="A963" s="399" t="s">
        <v>1466</v>
      </c>
      <c r="B963" s="400"/>
      <c r="C963" s="401"/>
      <c r="D963" s="308">
        <v>11199336060.459999</v>
      </c>
      <c r="E963" s="308">
        <v>12012889034.27</v>
      </c>
      <c r="F963" s="308">
        <v>11221824217.68</v>
      </c>
      <c r="G963" s="309">
        <v>100.20079902146519</v>
      </c>
      <c r="H963" s="309">
        <v>93.414866196355632</v>
      </c>
    </row>
    <row r="964" spans="1:8" ht="11.25" customHeight="1" x14ac:dyDescent="0.3">
      <c r="A964" s="297"/>
      <c r="B964" s="297"/>
      <c r="C964" s="297"/>
      <c r="D964" s="297"/>
      <c r="E964" s="297"/>
      <c r="F964" s="297"/>
      <c r="G964" s="297"/>
      <c r="H964" s="297"/>
    </row>
  </sheetData>
  <mergeCells count="7">
    <mergeCell ref="A5:H5"/>
    <mergeCell ref="A6:H6"/>
    <mergeCell ref="A7:C7"/>
    <mergeCell ref="D7:H7"/>
    <mergeCell ref="A963:C963"/>
    <mergeCell ref="A961:C961"/>
    <mergeCell ref="A962:C962"/>
  </mergeCells>
  <pageMargins left="0.70866141732283472" right="0.70866141732283472" top="0.74803149606299213" bottom="0.74803149606299213" header="0.31496062992125984" footer="0.31496062992125984"/>
  <pageSetup paperSize="9" scale="60" firstPageNumber="119" fitToHeight="0" orientation="portrait" useFirstPageNumber="1" r:id="rId1"/>
  <headerFooter>
    <oddFooter>Страница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45"/>
  <sheetViews>
    <sheetView view="pageBreakPreview" topLeftCell="A21" zoomScaleNormal="100" zoomScaleSheetLayoutView="100" workbookViewId="0">
      <selection activeCell="E25" sqref="E25"/>
    </sheetView>
  </sheetViews>
  <sheetFormatPr defaultColWidth="38.5546875" defaultRowHeight="14.4" x14ac:dyDescent="0.3"/>
  <cols>
    <col min="1" max="1" width="24.5546875" style="3" customWidth="1"/>
    <col min="2" max="2" width="52.5546875" style="3" customWidth="1"/>
    <col min="3" max="3" width="17.44140625" style="3" customWidth="1"/>
    <col min="4" max="4" width="22" style="8" customWidth="1"/>
    <col min="5" max="5" width="17.33203125" style="3" customWidth="1"/>
    <col min="6" max="256" width="38.5546875" style="3"/>
    <col min="257" max="257" width="24.5546875" style="3" customWidth="1"/>
    <col min="258" max="258" width="52.5546875" style="3" customWidth="1"/>
    <col min="259" max="259" width="17.44140625" style="3" customWidth="1"/>
    <col min="260" max="260" width="22" style="3" customWidth="1"/>
    <col min="261" max="261" width="17.33203125" style="3" customWidth="1"/>
    <col min="262" max="512" width="38.5546875" style="3"/>
    <col min="513" max="513" width="24.5546875" style="3" customWidth="1"/>
    <col min="514" max="514" width="52.5546875" style="3" customWidth="1"/>
    <col min="515" max="515" width="17.44140625" style="3" customWidth="1"/>
    <col min="516" max="516" width="22" style="3" customWidth="1"/>
    <col min="517" max="517" width="17.33203125" style="3" customWidth="1"/>
    <col min="518" max="768" width="38.5546875" style="3"/>
    <col min="769" max="769" width="24.5546875" style="3" customWidth="1"/>
    <col min="770" max="770" width="52.5546875" style="3" customWidth="1"/>
    <col min="771" max="771" width="17.44140625" style="3" customWidth="1"/>
    <col min="772" max="772" width="22" style="3" customWidth="1"/>
    <col min="773" max="773" width="17.33203125" style="3" customWidth="1"/>
    <col min="774" max="1024" width="38.5546875" style="3"/>
    <col min="1025" max="1025" width="24.5546875" style="3" customWidth="1"/>
    <col min="1026" max="1026" width="52.5546875" style="3" customWidth="1"/>
    <col min="1027" max="1027" width="17.44140625" style="3" customWidth="1"/>
    <col min="1028" max="1028" width="22" style="3" customWidth="1"/>
    <col min="1029" max="1029" width="17.33203125" style="3" customWidth="1"/>
    <col min="1030" max="1280" width="38.5546875" style="3"/>
    <col min="1281" max="1281" width="24.5546875" style="3" customWidth="1"/>
    <col min="1282" max="1282" width="52.5546875" style="3" customWidth="1"/>
    <col min="1283" max="1283" width="17.44140625" style="3" customWidth="1"/>
    <col min="1284" max="1284" width="22" style="3" customWidth="1"/>
    <col min="1285" max="1285" width="17.33203125" style="3" customWidth="1"/>
    <col min="1286" max="1536" width="38.5546875" style="3"/>
    <col min="1537" max="1537" width="24.5546875" style="3" customWidth="1"/>
    <col min="1538" max="1538" width="52.5546875" style="3" customWidth="1"/>
    <col min="1539" max="1539" width="17.44140625" style="3" customWidth="1"/>
    <col min="1540" max="1540" width="22" style="3" customWidth="1"/>
    <col min="1541" max="1541" width="17.33203125" style="3" customWidth="1"/>
    <col min="1542" max="1792" width="38.5546875" style="3"/>
    <col min="1793" max="1793" width="24.5546875" style="3" customWidth="1"/>
    <col min="1794" max="1794" width="52.5546875" style="3" customWidth="1"/>
    <col min="1795" max="1795" width="17.44140625" style="3" customWidth="1"/>
    <col min="1796" max="1796" width="22" style="3" customWidth="1"/>
    <col min="1797" max="1797" width="17.33203125" style="3" customWidth="1"/>
    <col min="1798" max="2048" width="38.5546875" style="3"/>
    <col min="2049" max="2049" width="24.5546875" style="3" customWidth="1"/>
    <col min="2050" max="2050" width="52.5546875" style="3" customWidth="1"/>
    <col min="2051" max="2051" width="17.44140625" style="3" customWidth="1"/>
    <col min="2052" max="2052" width="22" style="3" customWidth="1"/>
    <col min="2053" max="2053" width="17.33203125" style="3" customWidth="1"/>
    <col min="2054" max="2304" width="38.5546875" style="3"/>
    <col min="2305" max="2305" width="24.5546875" style="3" customWidth="1"/>
    <col min="2306" max="2306" width="52.5546875" style="3" customWidth="1"/>
    <col min="2307" max="2307" width="17.44140625" style="3" customWidth="1"/>
    <col min="2308" max="2308" width="22" style="3" customWidth="1"/>
    <col min="2309" max="2309" width="17.33203125" style="3" customWidth="1"/>
    <col min="2310" max="2560" width="38.5546875" style="3"/>
    <col min="2561" max="2561" width="24.5546875" style="3" customWidth="1"/>
    <col min="2562" max="2562" width="52.5546875" style="3" customWidth="1"/>
    <col min="2563" max="2563" width="17.44140625" style="3" customWidth="1"/>
    <col min="2564" max="2564" width="22" style="3" customWidth="1"/>
    <col min="2565" max="2565" width="17.33203125" style="3" customWidth="1"/>
    <col min="2566" max="2816" width="38.5546875" style="3"/>
    <col min="2817" max="2817" width="24.5546875" style="3" customWidth="1"/>
    <col min="2818" max="2818" width="52.5546875" style="3" customWidth="1"/>
    <col min="2819" max="2819" width="17.44140625" style="3" customWidth="1"/>
    <col min="2820" max="2820" width="22" style="3" customWidth="1"/>
    <col min="2821" max="2821" width="17.33203125" style="3" customWidth="1"/>
    <col min="2822" max="3072" width="38.5546875" style="3"/>
    <col min="3073" max="3073" width="24.5546875" style="3" customWidth="1"/>
    <col min="3074" max="3074" width="52.5546875" style="3" customWidth="1"/>
    <col min="3075" max="3075" width="17.44140625" style="3" customWidth="1"/>
    <col min="3076" max="3076" width="22" style="3" customWidth="1"/>
    <col min="3077" max="3077" width="17.33203125" style="3" customWidth="1"/>
    <col min="3078" max="3328" width="38.5546875" style="3"/>
    <col min="3329" max="3329" width="24.5546875" style="3" customWidth="1"/>
    <col min="3330" max="3330" width="52.5546875" style="3" customWidth="1"/>
    <col min="3331" max="3331" width="17.44140625" style="3" customWidth="1"/>
    <col min="3332" max="3332" width="22" style="3" customWidth="1"/>
    <col min="3333" max="3333" width="17.33203125" style="3" customWidth="1"/>
    <col min="3334" max="3584" width="38.5546875" style="3"/>
    <col min="3585" max="3585" width="24.5546875" style="3" customWidth="1"/>
    <col min="3586" max="3586" width="52.5546875" style="3" customWidth="1"/>
    <col min="3587" max="3587" width="17.44140625" style="3" customWidth="1"/>
    <col min="3588" max="3588" width="22" style="3" customWidth="1"/>
    <col min="3589" max="3589" width="17.33203125" style="3" customWidth="1"/>
    <col min="3590" max="3840" width="38.5546875" style="3"/>
    <col min="3841" max="3841" width="24.5546875" style="3" customWidth="1"/>
    <col min="3842" max="3842" width="52.5546875" style="3" customWidth="1"/>
    <col min="3843" max="3843" width="17.44140625" style="3" customWidth="1"/>
    <col min="3844" max="3844" width="22" style="3" customWidth="1"/>
    <col min="3845" max="3845" width="17.33203125" style="3" customWidth="1"/>
    <col min="3846" max="4096" width="38.5546875" style="3"/>
    <col min="4097" max="4097" width="24.5546875" style="3" customWidth="1"/>
    <col min="4098" max="4098" width="52.5546875" style="3" customWidth="1"/>
    <col min="4099" max="4099" width="17.44140625" style="3" customWidth="1"/>
    <col min="4100" max="4100" width="22" style="3" customWidth="1"/>
    <col min="4101" max="4101" width="17.33203125" style="3" customWidth="1"/>
    <col min="4102" max="4352" width="38.5546875" style="3"/>
    <col min="4353" max="4353" width="24.5546875" style="3" customWidth="1"/>
    <col min="4354" max="4354" width="52.5546875" style="3" customWidth="1"/>
    <col min="4355" max="4355" width="17.44140625" style="3" customWidth="1"/>
    <col min="4356" max="4356" width="22" style="3" customWidth="1"/>
    <col min="4357" max="4357" width="17.33203125" style="3" customWidth="1"/>
    <col min="4358" max="4608" width="38.5546875" style="3"/>
    <col min="4609" max="4609" width="24.5546875" style="3" customWidth="1"/>
    <col min="4610" max="4610" width="52.5546875" style="3" customWidth="1"/>
    <col min="4611" max="4611" width="17.44140625" style="3" customWidth="1"/>
    <col min="4612" max="4612" width="22" style="3" customWidth="1"/>
    <col min="4613" max="4613" width="17.33203125" style="3" customWidth="1"/>
    <col min="4614" max="4864" width="38.5546875" style="3"/>
    <col min="4865" max="4865" width="24.5546875" style="3" customWidth="1"/>
    <col min="4866" max="4866" width="52.5546875" style="3" customWidth="1"/>
    <col min="4867" max="4867" width="17.44140625" style="3" customWidth="1"/>
    <col min="4868" max="4868" width="22" style="3" customWidth="1"/>
    <col min="4869" max="4869" width="17.33203125" style="3" customWidth="1"/>
    <col min="4870" max="5120" width="38.5546875" style="3"/>
    <col min="5121" max="5121" width="24.5546875" style="3" customWidth="1"/>
    <col min="5122" max="5122" width="52.5546875" style="3" customWidth="1"/>
    <col min="5123" max="5123" width="17.44140625" style="3" customWidth="1"/>
    <col min="5124" max="5124" width="22" style="3" customWidth="1"/>
    <col min="5125" max="5125" width="17.33203125" style="3" customWidth="1"/>
    <col min="5126" max="5376" width="38.5546875" style="3"/>
    <col min="5377" max="5377" width="24.5546875" style="3" customWidth="1"/>
    <col min="5378" max="5378" width="52.5546875" style="3" customWidth="1"/>
    <col min="5379" max="5379" width="17.44140625" style="3" customWidth="1"/>
    <col min="5380" max="5380" width="22" style="3" customWidth="1"/>
    <col min="5381" max="5381" width="17.33203125" style="3" customWidth="1"/>
    <col min="5382" max="5632" width="38.5546875" style="3"/>
    <col min="5633" max="5633" width="24.5546875" style="3" customWidth="1"/>
    <col min="5634" max="5634" width="52.5546875" style="3" customWidth="1"/>
    <col min="5635" max="5635" width="17.44140625" style="3" customWidth="1"/>
    <col min="5636" max="5636" width="22" style="3" customWidth="1"/>
    <col min="5637" max="5637" width="17.33203125" style="3" customWidth="1"/>
    <col min="5638" max="5888" width="38.5546875" style="3"/>
    <col min="5889" max="5889" width="24.5546875" style="3" customWidth="1"/>
    <col min="5890" max="5890" width="52.5546875" style="3" customWidth="1"/>
    <col min="5891" max="5891" width="17.44140625" style="3" customWidth="1"/>
    <col min="5892" max="5892" width="22" style="3" customWidth="1"/>
    <col min="5893" max="5893" width="17.33203125" style="3" customWidth="1"/>
    <col min="5894" max="6144" width="38.5546875" style="3"/>
    <col min="6145" max="6145" width="24.5546875" style="3" customWidth="1"/>
    <col min="6146" max="6146" width="52.5546875" style="3" customWidth="1"/>
    <col min="6147" max="6147" width="17.44140625" style="3" customWidth="1"/>
    <col min="6148" max="6148" width="22" style="3" customWidth="1"/>
    <col min="6149" max="6149" width="17.33203125" style="3" customWidth="1"/>
    <col min="6150" max="6400" width="38.5546875" style="3"/>
    <col min="6401" max="6401" width="24.5546875" style="3" customWidth="1"/>
    <col min="6402" max="6402" width="52.5546875" style="3" customWidth="1"/>
    <col min="6403" max="6403" width="17.44140625" style="3" customWidth="1"/>
    <col min="6404" max="6404" width="22" style="3" customWidth="1"/>
    <col min="6405" max="6405" width="17.33203125" style="3" customWidth="1"/>
    <col min="6406" max="6656" width="38.5546875" style="3"/>
    <col min="6657" max="6657" width="24.5546875" style="3" customWidth="1"/>
    <col min="6658" max="6658" width="52.5546875" style="3" customWidth="1"/>
    <col min="6659" max="6659" width="17.44140625" style="3" customWidth="1"/>
    <col min="6660" max="6660" width="22" style="3" customWidth="1"/>
    <col min="6661" max="6661" width="17.33203125" style="3" customWidth="1"/>
    <col min="6662" max="6912" width="38.5546875" style="3"/>
    <col min="6913" max="6913" width="24.5546875" style="3" customWidth="1"/>
    <col min="6914" max="6914" width="52.5546875" style="3" customWidth="1"/>
    <col min="6915" max="6915" width="17.44140625" style="3" customWidth="1"/>
    <col min="6916" max="6916" width="22" style="3" customWidth="1"/>
    <col min="6917" max="6917" width="17.33203125" style="3" customWidth="1"/>
    <col min="6918" max="7168" width="38.5546875" style="3"/>
    <col min="7169" max="7169" width="24.5546875" style="3" customWidth="1"/>
    <col min="7170" max="7170" width="52.5546875" style="3" customWidth="1"/>
    <col min="7171" max="7171" width="17.44140625" style="3" customWidth="1"/>
    <col min="7172" max="7172" width="22" style="3" customWidth="1"/>
    <col min="7173" max="7173" width="17.33203125" style="3" customWidth="1"/>
    <col min="7174" max="7424" width="38.5546875" style="3"/>
    <col min="7425" max="7425" width="24.5546875" style="3" customWidth="1"/>
    <col min="7426" max="7426" width="52.5546875" style="3" customWidth="1"/>
    <col min="7427" max="7427" width="17.44140625" style="3" customWidth="1"/>
    <col min="7428" max="7428" width="22" style="3" customWidth="1"/>
    <col min="7429" max="7429" width="17.33203125" style="3" customWidth="1"/>
    <col min="7430" max="7680" width="38.5546875" style="3"/>
    <col min="7681" max="7681" width="24.5546875" style="3" customWidth="1"/>
    <col min="7682" max="7682" width="52.5546875" style="3" customWidth="1"/>
    <col min="7683" max="7683" width="17.44140625" style="3" customWidth="1"/>
    <col min="7684" max="7684" width="22" style="3" customWidth="1"/>
    <col min="7685" max="7685" width="17.33203125" style="3" customWidth="1"/>
    <col min="7686" max="7936" width="38.5546875" style="3"/>
    <col min="7937" max="7937" width="24.5546875" style="3" customWidth="1"/>
    <col min="7938" max="7938" width="52.5546875" style="3" customWidth="1"/>
    <col min="7939" max="7939" width="17.44140625" style="3" customWidth="1"/>
    <col min="7940" max="7940" width="22" style="3" customWidth="1"/>
    <col min="7941" max="7941" width="17.33203125" style="3" customWidth="1"/>
    <col min="7942" max="8192" width="38.5546875" style="3"/>
    <col min="8193" max="8193" width="24.5546875" style="3" customWidth="1"/>
    <col min="8194" max="8194" width="52.5546875" style="3" customWidth="1"/>
    <col min="8195" max="8195" width="17.44140625" style="3" customWidth="1"/>
    <col min="8196" max="8196" width="22" style="3" customWidth="1"/>
    <col min="8197" max="8197" width="17.33203125" style="3" customWidth="1"/>
    <col min="8198" max="8448" width="38.5546875" style="3"/>
    <col min="8449" max="8449" width="24.5546875" style="3" customWidth="1"/>
    <col min="8450" max="8450" width="52.5546875" style="3" customWidth="1"/>
    <col min="8451" max="8451" width="17.44140625" style="3" customWidth="1"/>
    <col min="8452" max="8452" width="22" style="3" customWidth="1"/>
    <col min="8453" max="8453" width="17.33203125" style="3" customWidth="1"/>
    <col min="8454" max="8704" width="38.5546875" style="3"/>
    <col min="8705" max="8705" width="24.5546875" style="3" customWidth="1"/>
    <col min="8706" max="8706" width="52.5546875" style="3" customWidth="1"/>
    <col min="8707" max="8707" width="17.44140625" style="3" customWidth="1"/>
    <col min="8708" max="8708" width="22" style="3" customWidth="1"/>
    <col min="8709" max="8709" width="17.33203125" style="3" customWidth="1"/>
    <col min="8710" max="8960" width="38.5546875" style="3"/>
    <col min="8961" max="8961" width="24.5546875" style="3" customWidth="1"/>
    <col min="8962" max="8962" width="52.5546875" style="3" customWidth="1"/>
    <col min="8963" max="8963" width="17.44140625" style="3" customWidth="1"/>
    <col min="8964" max="8964" width="22" style="3" customWidth="1"/>
    <col min="8965" max="8965" width="17.33203125" style="3" customWidth="1"/>
    <col min="8966" max="9216" width="38.5546875" style="3"/>
    <col min="9217" max="9217" width="24.5546875" style="3" customWidth="1"/>
    <col min="9218" max="9218" width="52.5546875" style="3" customWidth="1"/>
    <col min="9219" max="9219" width="17.44140625" style="3" customWidth="1"/>
    <col min="9220" max="9220" width="22" style="3" customWidth="1"/>
    <col min="9221" max="9221" width="17.33203125" style="3" customWidth="1"/>
    <col min="9222" max="9472" width="38.5546875" style="3"/>
    <col min="9473" max="9473" width="24.5546875" style="3" customWidth="1"/>
    <col min="9474" max="9474" width="52.5546875" style="3" customWidth="1"/>
    <col min="9475" max="9475" width="17.44140625" style="3" customWidth="1"/>
    <col min="9476" max="9476" width="22" style="3" customWidth="1"/>
    <col min="9477" max="9477" width="17.33203125" style="3" customWidth="1"/>
    <col min="9478" max="9728" width="38.5546875" style="3"/>
    <col min="9729" max="9729" width="24.5546875" style="3" customWidth="1"/>
    <col min="9730" max="9730" width="52.5546875" style="3" customWidth="1"/>
    <col min="9731" max="9731" width="17.44140625" style="3" customWidth="1"/>
    <col min="9732" max="9732" width="22" style="3" customWidth="1"/>
    <col min="9733" max="9733" width="17.33203125" style="3" customWidth="1"/>
    <col min="9734" max="9984" width="38.5546875" style="3"/>
    <col min="9985" max="9985" width="24.5546875" style="3" customWidth="1"/>
    <col min="9986" max="9986" width="52.5546875" style="3" customWidth="1"/>
    <col min="9987" max="9987" width="17.44140625" style="3" customWidth="1"/>
    <col min="9988" max="9988" width="22" style="3" customWidth="1"/>
    <col min="9989" max="9989" width="17.33203125" style="3" customWidth="1"/>
    <col min="9990" max="10240" width="38.5546875" style="3"/>
    <col min="10241" max="10241" width="24.5546875" style="3" customWidth="1"/>
    <col min="10242" max="10242" width="52.5546875" style="3" customWidth="1"/>
    <col min="10243" max="10243" width="17.44140625" style="3" customWidth="1"/>
    <col min="10244" max="10244" width="22" style="3" customWidth="1"/>
    <col min="10245" max="10245" width="17.33203125" style="3" customWidth="1"/>
    <col min="10246" max="10496" width="38.5546875" style="3"/>
    <col min="10497" max="10497" width="24.5546875" style="3" customWidth="1"/>
    <col min="10498" max="10498" width="52.5546875" style="3" customWidth="1"/>
    <col min="10499" max="10499" width="17.44140625" style="3" customWidth="1"/>
    <col min="10500" max="10500" width="22" style="3" customWidth="1"/>
    <col min="10501" max="10501" width="17.33203125" style="3" customWidth="1"/>
    <col min="10502" max="10752" width="38.5546875" style="3"/>
    <col min="10753" max="10753" width="24.5546875" style="3" customWidth="1"/>
    <col min="10754" max="10754" width="52.5546875" style="3" customWidth="1"/>
    <col min="10755" max="10755" width="17.44140625" style="3" customWidth="1"/>
    <col min="10756" max="10756" width="22" style="3" customWidth="1"/>
    <col min="10757" max="10757" width="17.33203125" style="3" customWidth="1"/>
    <col min="10758" max="11008" width="38.5546875" style="3"/>
    <col min="11009" max="11009" width="24.5546875" style="3" customWidth="1"/>
    <col min="11010" max="11010" width="52.5546875" style="3" customWidth="1"/>
    <col min="11011" max="11011" width="17.44140625" style="3" customWidth="1"/>
    <col min="11012" max="11012" width="22" style="3" customWidth="1"/>
    <col min="11013" max="11013" width="17.33203125" style="3" customWidth="1"/>
    <col min="11014" max="11264" width="38.5546875" style="3"/>
    <col min="11265" max="11265" width="24.5546875" style="3" customWidth="1"/>
    <col min="11266" max="11266" width="52.5546875" style="3" customWidth="1"/>
    <col min="11267" max="11267" width="17.44140625" style="3" customWidth="1"/>
    <col min="11268" max="11268" width="22" style="3" customWidth="1"/>
    <col min="11269" max="11269" width="17.33203125" style="3" customWidth="1"/>
    <col min="11270" max="11520" width="38.5546875" style="3"/>
    <col min="11521" max="11521" width="24.5546875" style="3" customWidth="1"/>
    <col min="11522" max="11522" width="52.5546875" style="3" customWidth="1"/>
    <col min="11523" max="11523" width="17.44140625" style="3" customWidth="1"/>
    <col min="11524" max="11524" width="22" style="3" customWidth="1"/>
    <col min="11525" max="11525" width="17.33203125" style="3" customWidth="1"/>
    <col min="11526" max="11776" width="38.5546875" style="3"/>
    <col min="11777" max="11777" width="24.5546875" style="3" customWidth="1"/>
    <col min="11778" max="11778" width="52.5546875" style="3" customWidth="1"/>
    <col min="11779" max="11779" width="17.44140625" style="3" customWidth="1"/>
    <col min="11780" max="11780" width="22" style="3" customWidth="1"/>
    <col min="11781" max="11781" width="17.33203125" style="3" customWidth="1"/>
    <col min="11782" max="12032" width="38.5546875" style="3"/>
    <col min="12033" max="12033" width="24.5546875" style="3" customWidth="1"/>
    <col min="12034" max="12034" width="52.5546875" style="3" customWidth="1"/>
    <col min="12035" max="12035" width="17.44140625" style="3" customWidth="1"/>
    <col min="12036" max="12036" width="22" style="3" customWidth="1"/>
    <col min="12037" max="12037" width="17.33203125" style="3" customWidth="1"/>
    <col min="12038" max="12288" width="38.5546875" style="3"/>
    <col min="12289" max="12289" width="24.5546875" style="3" customWidth="1"/>
    <col min="12290" max="12290" width="52.5546875" style="3" customWidth="1"/>
    <col min="12291" max="12291" width="17.44140625" style="3" customWidth="1"/>
    <col min="12292" max="12292" width="22" style="3" customWidth="1"/>
    <col min="12293" max="12293" width="17.33203125" style="3" customWidth="1"/>
    <col min="12294" max="12544" width="38.5546875" style="3"/>
    <col min="12545" max="12545" width="24.5546875" style="3" customWidth="1"/>
    <col min="12546" max="12546" width="52.5546875" style="3" customWidth="1"/>
    <col min="12547" max="12547" width="17.44140625" style="3" customWidth="1"/>
    <col min="12548" max="12548" width="22" style="3" customWidth="1"/>
    <col min="12549" max="12549" width="17.33203125" style="3" customWidth="1"/>
    <col min="12550" max="12800" width="38.5546875" style="3"/>
    <col min="12801" max="12801" width="24.5546875" style="3" customWidth="1"/>
    <col min="12802" max="12802" width="52.5546875" style="3" customWidth="1"/>
    <col min="12803" max="12803" width="17.44140625" style="3" customWidth="1"/>
    <col min="12804" max="12804" width="22" style="3" customWidth="1"/>
    <col min="12805" max="12805" width="17.33203125" style="3" customWidth="1"/>
    <col min="12806" max="13056" width="38.5546875" style="3"/>
    <col min="13057" max="13057" width="24.5546875" style="3" customWidth="1"/>
    <col min="13058" max="13058" width="52.5546875" style="3" customWidth="1"/>
    <col min="13059" max="13059" width="17.44140625" style="3" customWidth="1"/>
    <col min="13060" max="13060" width="22" style="3" customWidth="1"/>
    <col min="13061" max="13061" width="17.33203125" style="3" customWidth="1"/>
    <col min="13062" max="13312" width="38.5546875" style="3"/>
    <col min="13313" max="13313" width="24.5546875" style="3" customWidth="1"/>
    <col min="13314" max="13314" width="52.5546875" style="3" customWidth="1"/>
    <col min="13315" max="13315" width="17.44140625" style="3" customWidth="1"/>
    <col min="13316" max="13316" width="22" style="3" customWidth="1"/>
    <col min="13317" max="13317" width="17.33203125" style="3" customWidth="1"/>
    <col min="13318" max="13568" width="38.5546875" style="3"/>
    <col min="13569" max="13569" width="24.5546875" style="3" customWidth="1"/>
    <col min="13570" max="13570" width="52.5546875" style="3" customWidth="1"/>
    <col min="13571" max="13571" width="17.44140625" style="3" customWidth="1"/>
    <col min="13572" max="13572" width="22" style="3" customWidth="1"/>
    <col min="13573" max="13573" width="17.33203125" style="3" customWidth="1"/>
    <col min="13574" max="13824" width="38.5546875" style="3"/>
    <col min="13825" max="13825" width="24.5546875" style="3" customWidth="1"/>
    <col min="13826" max="13826" width="52.5546875" style="3" customWidth="1"/>
    <col min="13827" max="13827" width="17.44140625" style="3" customWidth="1"/>
    <col min="13828" max="13828" width="22" style="3" customWidth="1"/>
    <col min="13829" max="13829" width="17.33203125" style="3" customWidth="1"/>
    <col min="13830" max="14080" width="38.5546875" style="3"/>
    <col min="14081" max="14081" width="24.5546875" style="3" customWidth="1"/>
    <col min="14082" max="14082" width="52.5546875" style="3" customWidth="1"/>
    <col min="14083" max="14083" width="17.44140625" style="3" customWidth="1"/>
    <col min="14084" max="14084" width="22" style="3" customWidth="1"/>
    <col min="14085" max="14085" width="17.33203125" style="3" customWidth="1"/>
    <col min="14086" max="14336" width="38.5546875" style="3"/>
    <col min="14337" max="14337" width="24.5546875" style="3" customWidth="1"/>
    <col min="14338" max="14338" width="52.5546875" style="3" customWidth="1"/>
    <col min="14339" max="14339" width="17.44140625" style="3" customWidth="1"/>
    <col min="14340" max="14340" width="22" style="3" customWidth="1"/>
    <col min="14341" max="14341" width="17.33203125" style="3" customWidth="1"/>
    <col min="14342" max="14592" width="38.5546875" style="3"/>
    <col min="14593" max="14593" width="24.5546875" style="3" customWidth="1"/>
    <col min="14594" max="14594" width="52.5546875" style="3" customWidth="1"/>
    <col min="14595" max="14595" width="17.44140625" style="3" customWidth="1"/>
    <col min="14596" max="14596" width="22" style="3" customWidth="1"/>
    <col min="14597" max="14597" width="17.33203125" style="3" customWidth="1"/>
    <col min="14598" max="14848" width="38.5546875" style="3"/>
    <col min="14849" max="14849" width="24.5546875" style="3" customWidth="1"/>
    <col min="14850" max="14850" width="52.5546875" style="3" customWidth="1"/>
    <col min="14851" max="14851" width="17.44140625" style="3" customWidth="1"/>
    <col min="14852" max="14852" width="22" style="3" customWidth="1"/>
    <col min="14853" max="14853" width="17.33203125" style="3" customWidth="1"/>
    <col min="14854" max="15104" width="38.5546875" style="3"/>
    <col min="15105" max="15105" width="24.5546875" style="3" customWidth="1"/>
    <col min="15106" max="15106" width="52.5546875" style="3" customWidth="1"/>
    <col min="15107" max="15107" width="17.44140625" style="3" customWidth="1"/>
    <col min="15108" max="15108" width="22" style="3" customWidth="1"/>
    <col min="15109" max="15109" width="17.33203125" style="3" customWidth="1"/>
    <col min="15110" max="15360" width="38.5546875" style="3"/>
    <col min="15361" max="15361" width="24.5546875" style="3" customWidth="1"/>
    <col min="15362" max="15362" width="52.5546875" style="3" customWidth="1"/>
    <col min="15363" max="15363" width="17.44140625" style="3" customWidth="1"/>
    <col min="15364" max="15364" width="22" style="3" customWidth="1"/>
    <col min="15365" max="15365" width="17.33203125" style="3" customWidth="1"/>
    <col min="15366" max="15616" width="38.5546875" style="3"/>
    <col min="15617" max="15617" width="24.5546875" style="3" customWidth="1"/>
    <col min="15618" max="15618" width="52.5546875" style="3" customWidth="1"/>
    <col min="15619" max="15619" width="17.44140625" style="3" customWidth="1"/>
    <col min="15620" max="15620" width="22" style="3" customWidth="1"/>
    <col min="15621" max="15621" width="17.33203125" style="3" customWidth="1"/>
    <col min="15622" max="15872" width="38.5546875" style="3"/>
    <col min="15873" max="15873" width="24.5546875" style="3" customWidth="1"/>
    <col min="15874" max="15874" width="52.5546875" style="3" customWidth="1"/>
    <col min="15875" max="15875" width="17.44140625" style="3" customWidth="1"/>
    <col min="15876" max="15876" width="22" style="3" customWidth="1"/>
    <col min="15877" max="15877" width="17.33203125" style="3" customWidth="1"/>
    <col min="15878" max="16128" width="38.5546875" style="3"/>
    <col min="16129" max="16129" width="24.5546875" style="3" customWidth="1"/>
    <col min="16130" max="16130" width="52.5546875" style="3" customWidth="1"/>
    <col min="16131" max="16131" width="17.44140625" style="3" customWidth="1"/>
    <col min="16132" max="16132" width="22" style="3" customWidth="1"/>
    <col min="16133" max="16133" width="17.33203125" style="3" customWidth="1"/>
    <col min="16134" max="16384" width="38.5546875" style="3"/>
  </cols>
  <sheetData>
    <row r="1" spans="2:5" hidden="1" x14ac:dyDescent="0.3">
      <c r="D1" s="4"/>
    </row>
    <row r="2" spans="2:5" hidden="1" x14ac:dyDescent="0.3">
      <c r="D2" s="5"/>
    </row>
    <row r="3" spans="2:5" hidden="1" x14ac:dyDescent="0.3">
      <c r="D3" s="6"/>
    </row>
    <row r="4" spans="2:5" hidden="1" x14ac:dyDescent="0.3">
      <c r="D4" s="6"/>
    </row>
    <row r="5" spans="2:5" hidden="1" x14ac:dyDescent="0.3">
      <c r="D5" s="5" t="s">
        <v>319</v>
      </c>
    </row>
    <row r="6" spans="2:5" hidden="1" x14ac:dyDescent="0.3">
      <c r="D6" s="5" t="s">
        <v>320</v>
      </c>
    </row>
    <row r="7" spans="2:5" hidden="1" x14ac:dyDescent="0.3">
      <c r="D7" s="6" t="s">
        <v>500</v>
      </c>
    </row>
    <row r="8" spans="2:5" ht="18" hidden="1" customHeight="1" x14ac:dyDescent="0.3">
      <c r="B8" s="7"/>
      <c r="C8" s="7"/>
    </row>
    <row r="9" spans="2:5" ht="18" hidden="1" customHeight="1" x14ac:dyDescent="0.3">
      <c r="B9" s="9"/>
      <c r="C9" s="9"/>
      <c r="D9" s="1"/>
    </row>
    <row r="10" spans="2:5" ht="18" hidden="1" customHeight="1" x14ac:dyDescent="0.3">
      <c r="B10" s="9"/>
      <c r="C10" s="9"/>
      <c r="D10" s="1"/>
    </row>
    <row r="11" spans="2:5" ht="18" hidden="1" customHeight="1" x14ac:dyDescent="0.3">
      <c r="B11" s="10"/>
      <c r="C11" s="10"/>
      <c r="D11" s="2"/>
    </row>
    <row r="12" spans="2:5" ht="18" hidden="1" customHeight="1" x14ac:dyDescent="0.3">
      <c r="B12" s="10"/>
      <c r="C12" s="10"/>
      <c r="D12" s="1" t="s">
        <v>501</v>
      </c>
    </row>
    <row r="13" spans="2:5" ht="18" hidden="1" customHeight="1" x14ac:dyDescent="0.3">
      <c r="B13" s="10"/>
      <c r="C13" s="10"/>
      <c r="D13" s="1" t="s">
        <v>320</v>
      </c>
    </row>
    <row r="14" spans="2:5" ht="18" hidden="1" customHeight="1" x14ac:dyDescent="0.3">
      <c r="B14" s="10"/>
      <c r="C14" s="10"/>
      <c r="D14" s="2" t="s">
        <v>502</v>
      </c>
    </row>
    <row r="15" spans="2:5" ht="18" customHeight="1" x14ac:dyDescent="0.3">
      <c r="B15" s="10"/>
      <c r="C15" s="10"/>
      <c r="D15" s="127" t="s">
        <v>1471</v>
      </c>
    </row>
    <row r="16" spans="2:5" ht="15" customHeight="1" x14ac:dyDescent="0.3">
      <c r="B16" s="10"/>
      <c r="C16" s="10"/>
      <c r="D16" s="118" t="s">
        <v>1257</v>
      </c>
      <c r="E16" s="125"/>
    </row>
    <row r="17" spans="1:5" x14ac:dyDescent="0.3">
      <c r="B17" s="10"/>
      <c r="C17" s="10"/>
      <c r="D17" s="118" t="s">
        <v>1531</v>
      </c>
      <c r="E17" s="125"/>
    </row>
    <row r="18" spans="1:5" ht="16.2" customHeight="1" x14ac:dyDescent="0.3">
      <c r="A18" s="11"/>
      <c r="B18" s="12"/>
      <c r="C18" s="12"/>
      <c r="D18" s="13"/>
    </row>
    <row r="19" spans="1:5" ht="18" customHeight="1" x14ac:dyDescent="0.3">
      <c r="A19" s="11"/>
      <c r="B19" s="12"/>
      <c r="C19" s="12"/>
      <c r="D19" s="13"/>
    </row>
    <row r="20" spans="1:5" ht="15.6" x14ac:dyDescent="0.3">
      <c r="A20" s="410" t="s">
        <v>1832</v>
      </c>
      <c r="B20" s="410"/>
      <c r="C20" s="410"/>
      <c r="D20" s="410"/>
      <c r="E20" s="410"/>
    </row>
    <row r="21" spans="1:5" ht="15.6" x14ac:dyDescent="0.3">
      <c r="A21" s="410" t="s">
        <v>1831</v>
      </c>
      <c r="B21" s="410"/>
      <c r="C21" s="410"/>
      <c r="D21" s="410"/>
      <c r="E21" s="410"/>
    </row>
    <row r="22" spans="1:5" ht="33" customHeight="1" x14ac:dyDescent="0.3">
      <c r="A22" s="14"/>
      <c r="E22" s="15" t="s">
        <v>503</v>
      </c>
    </row>
    <row r="23" spans="1:5" ht="38.1" customHeight="1" x14ac:dyDescent="0.3">
      <c r="A23" s="411" t="s">
        <v>504</v>
      </c>
      <c r="B23" s="413" t="s">
        <v>505</v>
      </c>
      <c r="C23" s="415" t="s">
        <v>222</v>
      </c>
      <c r="D23" s="417" t="s">
        <v>223</v>
      </c>
      <c r="E23" s="419" t="s">
        <v>224</v>
      </c>
    </row>
    <row r="24" spans="1:5" ht="13.35" customHeight="1" x14ac:dyDescent="0.3">
      <c r="A24" s="412"/>
      <c r="B24" s="414"/>
      <c r="C24" s="416"/>
      <c r="D24" s="418"/>
      <c r="E24" s="420"/>
    </row>
    <row r="25" spans="1:5" ht="18.75" customHeight="1" x14ac:dyDescent="0.3">
      <c r="A25" s="407" t="s">
        <v>506</v>
      </c>
      <c r="B25" s="407"/>
      <c r="C25" s="91">
        <f>'Прил.1 Поступление доходов 2022'!G170-'Прил.3 Функцион.2022 '!F1198</f>
        <v>-400000000</v>
      </c>
      <c r="D25" s="91">
        <f>-D27</f>
        <v>-826238466.88</v>
      </c>
      <c r="E25" s="91">
        <f>'Прил.1 Поступление доходов 2022'!I170-'Прил.3 Функцион.2022 '!H1198</f>
        <v>-256785446.46000099</v>
      </c>
    </row>
    <row r="26" spans="1:5" ht="18" customHeight="1" x14ac:dyDescent="0.3">
      <c r="A26" s="408" t="s">
        <v>1353</v>
      </c>
      <c r="B26" s="409"/>
      <c r="C26" s="91"/>
      <c r="D26" s="91"/>
      <c r="E26" s="91"/>
    </row>
    <row r="27" spans="1:5" ht="27" customHeight="1" x14ac:dyDescent="0.3">
      <c r="A27" s="405" t="s">
        <v>1354</v>
      </c>
      <c r="B27" s="406"/>
      <c r="C27" s="91">
        <v>400000000</v>
      </c>
      <c r="D27" s="91">
        <v>826238466.88</v>
      </c>
      <c r="E27" s="91">
        <f>E33+E38+E43</f>
        <v>256785446.46000099</v>
      </c>
    </row>
    <row r="28" spans="1:5" ht="41.1" hidden="1" customHeight="1" x14ac:dyDescent="0.3">
      <c r="A28" s="136" t="s">
        <v>508</v>
      </c>
      <c r="B28" s="137" t="s">
        <v>509</v>
      </c>
      <c r="C28" s="91">
        <v>0</v>
      </c>
      <c r="D28" s="91">
        <v>0</v>
      </c>
      <c r="E28" s="91"/>
    </row>
    <row r="29" spans="1:5" ht="39.75" hidden="1" customHeight="1" x14ac:dyDescent="0.3">
      <c r="A29" s="138" t="s">
        <v>510</v>
      </c>
      <c r="B29" s="139" t="s">
        <v>511</v>
      </c>
      <c r="C29" s="91">
        <v>0</v>
      </c>
      <c r="D29" s="91">
        <v>0</v>
      </c>
      <c r="E29" s="91"/>
    </row>
    <row r="30" spans="1:5" ht="38.25" hidden="1" customHeight="1" x14ac:dyDescent="0.3">
      <c r="A30" s="138" t="s">
        <v>512</v>
      </c>
      <c r="B30" s="140" t="s">
        <v>513</v>
      </c>
      <c r="C30" s="91"/>
      <c r="D30" s="91"/>
      <c r="E30" s="91"/>
    </row>
    <row r="31" spans="1:5" ht="36.75" hidden="1" customHeight="1" x14ac:dyDescent="0.3">
      <c r="A31" s="138" t="s">
        <v>514</v>
      </c>
      <c r="B31" s="141" t="s">
        <v>515</v>
      </c>
      <c r="C31" s="91">
        <v>0</v>
      </c>
      <c r="D31" s="91">
        <v>0</v>
      </c>
      <c r="E31" s="91"/>
    </row>
    <row r="32" spans="1:5" ht="27" hidden="1" customHeight="1" x14ac:dyDescent="0.3">
      <c r="A32" s="138" t="s">
        <v>516</v>
      </c>
      <c r="B32" s="142" t="s">
        <v>517</v>
      </c>
      <c r="C32" s="91"/>
      <c r="D32" s="91"/>
      <c r="E32" s="91"/>
    </row>
    <row r="33" spans="1:5" ht="28.35" customHeight="1" x14ac:dyDescent="0.3">
      <c r="A33" s="136" t="s">
        <v>518</v>
      </c>
      <c r="B33" s="137" t="s">
        <v>519</v>
      </c>
      <c r="C33" s="91">
        <v>432800000</v>
      </c>
      <c r="D33" s="91">
        <v>500000000</v>
      </c>
      <c r="E33" s="91">
        <f>E34-(-E36)</f>
        <v>215000000</v>
      </c>
    </row>
    <row r="34" spans="1:5" ht="26.4" x14ac:dyDescent="0.3">
      <c r="A34" s="138" t="s">
        <v>520</v>
      </c>
      <c r="B34" s="139" t="s">
        <v>521</v>
      </c>
      <c r="C34" s="91">
        <v>432800000</v>
      </c>
      <c r="D34" s="91">
        <v>500000000</v>
      </c>
      <c r="E34" s="91">
        <f>E35</f>
        <v>435000000</v>
      </c>
    </row>
    <row r="35" spans="1:5" ht="26.4" x14ac:dyDescent="0.3">
      <c r="A35" s="138" t="s">
        <v>522</v>
      </c>
      <c r="B35" s="140" t="s">
        <v>523</v>
      </c>
      <c r="C35" s="91">
        <v>432800000</v>
      </c>
      <c r="D35" s="91">
        <v>500000000</v>
      </c>
      <c r="E35" s="91">
        <v>435000000</v>
      </c>
    </row>
    <row r="36" spans="1:5" ht="29.25" customHeight="1" x14ac:dyDescent="0.3">
      <c r="A36" s="138" t="s">
        <v>524</v>
      </c>
      <c r="B36" s="141" t="s">
        <v>525</v>
      </c>
      <c r="C36" s="91">
        <v>0</v>
      </c>
      <c r="D36" s="91">
        <v>0</v>
      </c>
      <c r="E36" s="91">
        <f>E37</f>
        <v>-220000000</v>
      </c>
    </row>
    <row r="37" spans="1:5" s="16" customFormat="1" ht="34.5" customHeight="1" x14ac:dyDescent="0.25">
      <c r="A37" s="138" t="s">
        <v>526</v>
      </c>
      <c r="B37" s="142" t="s">
        <v>527</v>
      </c>
      <c r="C37" s="91">
        <v>0</v>
      </c>
      <c r="D37" s="91">
        <v>0</v>
      </c>
      <c r="E37" s="91">
        <v>-220000000</v>
      </c>
    </row>
    <row r="38" spans="1:5" ht="26.4" x14ac:dyDescent="0.3">
      <c r="A38" s="143" t="s">
        <v>528</v>
      </c>
      <c r="B38" s="144" t="s">
        <v>529</v>
      </c>
      <c r="C38" s="91">
        <v>-32800000</v>
      </c>
      <c r="D38" s="91">
        <v>0</v>
      </c>
      <c r="E38" s="91">
        <f>E39-(-E41)</f>
        <v>0</v>
      </c>
    </row>
    <row r="39" spans="1:5" ht="39.6" x14ac:dyDescent="0.3">
      <c r="A39" s="138" t="s">
        <v>530</v>
      </c>
      <c r="B39" s="17" t="s">
        <v>1355</v>
      </c>
      <c r="C39" s="91">
        <v>0</v>
      </c>
      <c r="D39" s="91">
        <v>220000000</v>
      </c>
      <c r="E39" s="91">
        <f>E40</f>
        <v>220000000</v>
      </c>
    </row>
    <row r="40" spans="1:5" ht="39.6" x14ac:dyDescent="0.3">
      <c r="A40" s="138" t="s">
        <v>531</v>
      </c>
      <c r="B40" s="18" t="s">
        <v>1356</v>
      </c>
      <c r="C40" s="91">
        <v>0</v>
      </c>
      <c r="D40" s="91">
        <v>220000000</v>
      </c>
      <c r="E40" s="91">
        <v>220000000</v>
      </c>
    </row>
    <row r="41" spans="1:5" ht="39.6" x14ac:dyDescent="0.3">
      <c r="A41" s="138" t="s">
        <v>532</v>
      </c>
      <c r="B41" s="141" t="s">
        <v>1357</v>
      </c>
      <c r="C41" s="91">
        <v>-32800000</v>
      </c>
      <c r="D41" s="91">
        <v>-220000000</v>
      </c>
      <c r="E41" s="91">
        <f>E42</f>
        <v>-220000000</v>
      </c>
    </row>
    <row r="42" spans="1:5" s="16" customFormat="1" ht="39.6" x14ac:dyDescent="0.25">
      <c r="A42" s="138" t="s">
        <v>533</v>
      </c>
      <c r="B42" s="140" t="s">
        <v>1358</v>
      </c>
      <c r="C42" s="91">
        <v>-32800000</v>
      </c>
      <c r="D42" s="91">
        <v>-220000000</v>
      </c>
      <c r="E42" s="91">
        <v>-220000000</v>
      </c>
    </row>
    <row r="43" spans="1:5" ht="26.4" x14ac:dyDescent="0.3">
      <c r="A43" s="143" t="s">
        <v>534</v>
      </c>
      <c r="B43" s="137" t="s">
        <v>535</v>
      </c>
      <c r="C43" s="91">
        <v>0</v>
      </c>
      <c r="D43" s="91">
        <v>326238466.88</v>
      </c>
      <c r="E43" s="91">
        <f>E49+E60</f>
        <v>41785446.460000992</v>
      </c>
    </row>
    <row r="44" spans="1:5" ht="33" hidden="1" customHeight="1" x14ac:dyDescent="0.3">
      <c r="A44" s="145" t="s">
        <v>536</v>
      </c>
      <c r="B44" s="17" t="s">
        <v>537</v>
      </c>
      <c r="C44" s="91">
        <v>0</v>
      </c>
      <c r="D44" s="91">
        <v>0</v>
      </c>
      <c r="E44" s="91"/>
    </row>
    <row r="45" spans="1:5" ht="27.75" hidden="1" customHeight="1" x14ac:dyDescent="0.3">
      <c r="A45" s="145" t="s">
        <v>538</v>
      </c>
      <c r="B45" s="18" t="s">
        <v>539</v>
      </c>
      <c r="C45" s="91">
        <v>0</v>
      </c>
      <c r="D45" s="91">
        <v>0</v>
      </c>
      <c r="E45" s="91"/>
    </row>
    <row r="46" spans="1:5" ht="25.5" hidden="1" customHeight="1" x14ac:dyDescent="0.3">
      <c r="A46" s="145" t="s">
        <v>540</v>
      </c>
      <c r="B46" s="18" t="s">
        <v>541</v>
      </c>
      <c r="C46" s="91"/>
      <c r="D46" s="91"/>
      <c r="E46" s="91"/>
    </row>
    <row r="47" spans="1:5" ht="26.4" hidden="1" x14ac:dyDescent="0.3">
      <c r="A47" s="145" t="s">
        <v>542</v>
      </c>
      <c r="B47" s="18" t="s">
        <v>543</v>
      </c>
      <c r="C47" s="91">
        <v>0</v>
      </c>
      <c r="D47" s="91">
        <v>0</v>
      </c>
      <c r="E47" s="91"/>
    </row>
    <row r="48" spans="1:5" ht="26.4" hidden="1" x14ac:dyDescent="0.3">
      <c r="A48" s="145" t="s">
        <v>544</v>
      </c>
      <c r="B48" s="18" t="s">
        <v>545</v>
      </c>
      <c r="C48" s="91"/>
      <c r="D48" s="91"/>
      <c r="E48" s="91"/>
    </row>
    <row r="49" spans="1:5" ht="15.6" x14ac:dyDescent="0.3">
      <c r="A49" s="145" t="s">
        <v>546</v>
      </c>
      <c r="B49" s="17" t="s">
        <v>547</v>
      </c>
      <c r="C49" s="91">
        <f t="shared" ref="C49:E50" si="0">C50</f>
        <v>-11232136060.459999</v>
      </c>
      <c r="D49" s="91">
        <f t="shared" si="0"/>
        <v>-11913766612.540001</v>
      </c>
      <c r="E49" s="91">
        <f t="shared" si="0"/>
        <v>-11812510346.549999</v>
      </c>
    </row>
    <row r="50" spans="1:5" ht="15.6" x14ac:dyDescent="0.3">
      <c r="A50" s="145" t="s">
        <v>548</v>
      </c>
      <c r="B50" s="18" t="s">
        <v>549</v>
      </c>
      <c r="C50" s="91">
        <f t="shared" si="0"/>
        <v>-11232136060.459999</v>
      </c>
      <c r="D50" s="91">
        <f t="shared" si="0"/>
        <v>-11913766612.540001</v>
      </c>
      <c r="E50" s="91">
        <f t="shared" si="0"/>
        <v>-11812510346.549999</v>
      </c>
    </row>
    <row r="51" spans="1:5" ht="26.4" x14ac:dyDescent="0.3">
      <c r="A51" s="145" t="s">
        <v>550</v>
      </c>
      <c r="B51" s="18" t="s">
        <v>551</v>
      </c>
      <c r="C51" s="91">
        <v>-11232136060.459999</v>
      </c>
      <c r="D51" s="91">
        <v>-11913766612.540001</v>
      </c>
      <c r="E51" s="91">
        <v>-11812510346.549999</v>
      </c>
    </row>
    <row r="52" spans="1:5" ht="27" hidden="1" customHeight="1" x14ac:dyDescent="0.3">
      <c r="A52" s="145" t="s">
        <v>552</v>
      </c>
      <c r="B52" s="18" t="s">
        <v>553</v>
      </c>
      <c r="C52" s="91">
        <v>0</v>
      </c>
      <c r="D52" s="91">
        <v>0</v>
      </c>
      <c r="E52" s="91"/>
    </row>
    <row r="53" spans="1:5" ht="26.4" hidden="1" x14ac:dyDescent="0.3">
      <c r="A53" s="145" t="s">
        <v>554</v>
      </c>
      <c r="B53" s="18" t="s">
        <v>555</v>
      </c>
      <c r="C53" s="91"/>
      <c r="D53" s="91"/>
      <c r="E53" s="91"/>
    </row>
    <row r="54" spans="1:5" ht="15.6" hidden="1" x14ac:dyDescent="0.3">
      <c r="A54" s="145" t="s">
        <v>556</v>
      </c>
      <c r="B54" s="17" t="s">
        <v>557</v>
      </c>
      <c r="C54" s="91"/>
      <c r="D54" s="91"/>
      <c r="E54" s="91"/>
    </row>
    <row r="55" spans="1:5" ht="30.75" hidden="1" customHeight="1" x14ac:dyDescent="0.3">
      <c r="A55" s="145" t="s">
        <v>558</v>
      </c>
      <c r="B55" s="18" t="s">
        <v>559</v>
      </c>
      <c r="C55" s="91">
        <v>0</v>
      </c>
      <c r="D55" s="91">
        <v>0</v>
      </c>
      <c r="E55" s="91"/>
    </row>
    <row r="56" spans="1:5" ht="25.5" hidden="1" customHeight="1" x14ac:dyDescent="0.3">
      <c r="A56" s="145" t="s">
        <v>560</v>
      </c>
      <c r="B56" s="18" t="s">
        <v>561</v>
      </c>
      <c r="C56" s="91">
        <v>0</v>
      </c>
      <c r="D56" s="91">
        <v>0</v>
      </c>
      <c r="E56" s="91"/>
    </row>
    <row r="57" spans="1:5" ht="18" hidden="1" customHeight="1" x14ac:dyDescent="0.3">
      <c r="A57" s="145" t="s">
        <v>562</v>
      </c>
      <c r="B57" s="18" t="s">
        <v>563</v>
      </c>
      <c r="C57" s="91"/>
      <c r="D57" s="91"/>
      <c r="E57" s="91"/>
    </row>
    <row r="58" spans="1:5" ht="18.75" hidden="1" customHeight="1" x14ac:dyDescent="0.3">
      <c r="A58" s="145" t="s">
        <v>564</v>
      </c>
      <c r="B58" s="18" t="s">
        <v>565</v>
      </c>
      <c r="C58" s="91">
        <v>0</v>
      </c>
      <c r="D58" s="91">
        <v>0</v>
      </c>
      <c r="E58" s="91"/>
    </row>
    <row r="59" spans="1:5" ht="24" hidden="1" customHeight="1" x14ac:dyDescent="0.3">
      <c r="A59" s="145" t="s">
        <v>566</v>
      </c>
      <c r="B59" s="18" t="s">
        <v>567</v>
      </c>
      <c r="C59" s="91"/>
      <c r="D59" s="91"/>
      <c r="E59" s="91"/>
    </row>
    <row r="60" spans="1:5" ht="15.6" x14ac:dyDescent="0.3">
      <c r="A60" s="145" t="s">
        <v>568</v>
      </c>
      <c r="B60" s="17" t="s">
        <v>569</v>
      </c>
      <c r="C60" s="91">
        <f t="shared" ref="C60:E61" si="1">C61</f>
        <v>11232136060.459999</v>
      </c>
      <c r="D60" s="91">
        <f t="shared" si="1"/>
        <v>12232889034.27</v>
      </c>
      <c r="E60" s="91">
        <f t="shared" si="1"/>
        <v>11854295793.01</v>
      </c>
    </row>
    <row r="61" spans="1:5" ht="27.75" customHeight="1" x14ac:dyDescent="0.3">
      <c r="A61" s="145" t="s">
        <v>570</v>
      </c>
      <c r="B61" s="18" t="s">
        <v>571</v>
      </c>
      <c r="C61" s="91">
        <f t="shared" si="1"/>
        <v>11232136060.459999</v>
      </c>
      <c r="D61" s="91">
        <f t="shared" si="1"/>
        <v>12232889034.27</v>
      </c>
      <c r="E61" s="91">
        <f t="shared" si="1"/>
        <v>11854295793.01</v>
      </c>
    </row>
    <row r="62" spans="1:5" ht="27.75" customHeight="1" x14ac:dyDescent="0.3">
      <c r="A62" s="146" t="s">
        <v>572</v>
      </c>
      <c r="B62" s="147" t="s">
        <v>573</v>
      </c>
      <c r="C62" s="91">
        <v>11232136060.459999</v>
      </c>
      <c r="D62" s="91">
        <v>12232889034.27</v>
      </c>
      <c r="E62" s="91">
        <v>11854295793.01</v>
      </c>
    </row>
    <row r="63" spans="1:5" ht="27.75" hidden="1" customHeight="1" x14ac:dyDescent="0.3">
      <c r="A63" s="148" t="s">
        <v>574</v>
      </c>
      <c r="B63" s="149" t="s">
        <v>575</v>
      </c>
      <c r="C63" s="91"/>
      <c r="D63" s="91"/>
      <c r="E63" s="91"/>
    </row>
    <row r="64" spans="1:5" ht="26.4" hidden="1" x14ac:dyDescent="0.3">
      <c r="A64" s="145" t="s">
        <v>576</v>
      </c>
      <c r="B64" s="18" t="s">
        <v>577</v>
      </c>
      <c r="C64" s="91"/>
      <c r="D64" s="91"/>
      <c r="E64" s="91"/>
    </row>
    <row r="65" spans="1:5" ht="26.4" hidden="1" x14ac:dyDescent="0.3">
      <c r="A65" s="150" t="s">
        <v>578</v>
      </c>
      <c r="B65" s="151" t="s">
        <v>579</v>
      </c>
      <c r="C65" s="91"/>
      <c r="D65" s="91"/>
      <c r="E65" s="91"/>
    </row>
    <row r="66" spans="1:5" ht="39.6" hidden="1" x14ac:dyDescent="0.3">
      <c r="A66" s="152" t="s">
        <v>580</v>
      </c>
      <c r="B66" s="149" t="s">
        <v>581</v>
      </c>
      <c r="C66" s="91"/>
      <c r="D66" s="91"/>
      <c r="E66" s="91"/>
    </row>
    <row r="67" spans="1:5" ht="39.6" hidden="1" x14ac:dyDescent="0.3">
      <c r="A67" s="152" t="s">
        <v>582</v>
      </c>
      <c r="B67" s="149" t="s">
        <v>583</v>
      </c>
      <c r="C67" s="91"/>
      <c r="D67" s="91"/>
      <c r="E67" s="91"/>
    </row>
    <row r="68" spans="1:5" ht="26.4" hidden="1" x14ac:dyDescent="0.3">
      <c r="A68" s="153" t="s">
        <v>584</v>
      </c>
      <c r="B68" s="144" t="s">
        <v>585</v>
      </c>
      <c r="C68" s="91">
        <v>0</v>
      </c>
      <c r="D68" s="91">
        <v>0</v>
      </c>
      <c r="E68" s="91"/>
    </row>
    <row r="69" spans="1:5" ht="39.6" hidden="1" x14ac:dyDescent="0.3">
      <c r="A69" s="154" t="s">
        <v>586</v>
      </c>
      <c r="B69" s="17" t="s">
        <v>587</v>
      </c>
      <c r="C69" s="91">
        <v>0</v>
      </c>
      <c r="D69" s="91">
        <v>0</v>
      </c>
      <c r="E69" s="91"/>
    </row>
    <row r="70" spans="1:5" ht="15.75" hidden="1" customHeight="1" x14ac:dyDescent="0.3">
      <c r="A70" s="154" t="s">
        <v>588</v>
      </c>
      <c r="B70" s="155" t="s">
        <v>589</v>
      </c>
      <c r="C70" s="121">
        <v>0</v>
      </c>
      <c r="D70" s="121">
        <v>0</v>
      </c>
      <c r="E70" s="121"/>
    </row>
    <row r="71" spans="1:5" ht="25.5" hidden="1" customHeight="1" x14ac:dyDescent="0.3">
      <c r="A71" s="153" t="s">
        <v>590</v>
      </c>
      <c r="B71" s="144" t="s">
        <v>591</v>
      </c>
      <c r="C71" s="121"/>
      <c r="D71" s="121"/>
      <c r="E71" s="121"/>
    </row>
    <row r="72" spans="1:5" ht="81" hidden="1" customHeight="1" x14ac:dyDescent="0.3">
      <c r="A72" s="154" t="s">
        <v>592</v>
      </c>
      <c r="B72" s="17" t="s">
        <v>593</v>
      </c>
      <c r="C72" s="121"/>
      <c r="D72" s="121"/>
      <c r="E72" s="121"/>
    </row>
    <row r="73" spans="1:5" ht="76.5" hidden="1" customHeight="1" x14ac:dyDescent="0.3">
      <c r="A73" s="19" t="s">
        <v>594</v>
      </c>
      <c r="B73" s="18" t="s">
        <v>595</v>
      </c>
      <c r="C73" s="122"/>
      <c r="D73" s="122"/>
      <c r="E73" s="122"/>
    </row>
    <row r="74" spans="1:5" s="16" customFormat="1" ht="25.5" hidden="1" customHeight="1" x14ac:dyDescent="0.3">
      <c r="A74" s="19" t="s">
        <v>596</v>
      </c>
      <c r="B74" s="18" t="s">
        <v>597</v>
      </c>
      <c r="C74" s="119"/>
      <c r="D74" s="120"/>
      <c r="E74" s="120"/>
    </row>
    <row r="75" spans="1:5" ht="25.5" hidden="1" customHeight="1" x14ac:dyDescent="0.3">
      <c r="A75" s="20" t="s">
        <v>598</v>
      </c>
      <c r="B75" s="156" t="s">
        <v>599</v>
      </c>
      <c r="C75" s="21"/>
      <c r="D75" s="22"/>
      <c r="E75" s="22"/>
    </row>
    <row r="76" spans="1:5" ht="38.25" hidden="1" customHeight="1" x14ac:dyDescent="0.3">
      <c r="A76" s="19" t="s">
        <v>600</v>
      </c>
      <c r="B76" s="21" t="s">
        <v>601</v>
      </c>
      <c r="C76" s="23"/>
      <c r="D76" s="24"/>
      <c r="E76" s="24"/>
    </row>
    <row r="77" spans="1:5" ht="25.5" hidden="1" customHeight="1" x14ac:dyDescent="0.3">
      <c r="A77" s="19" t="s">
        <v>602</v>
      </c>
      <c r="B77" s="23" t="s">
        <v>603</v>
      </c>
      <c r="C77" s="21"/>
      <c r="D77" s="24"/>
      <c r="E77" s="24"/>
    </row>
    <row r="78" spans="1:5" ht="27" hidden="1" customHeight="1" x14ac:dyDescent="0.3">
      <c r="A78" s="19" t="s">
        <v>604</v>
      </c>
      <c r="B78" s="21" t="s">
        <v>605</v>
      </c>
      <c r="C78" s="23"/>
      <c r="D78" s="24"/>
      <c r="E78" s="24"/>
    </row>
    <row r="79" spans="1:5" ht="25.5" hidden="1" customHeight="1" x14ac:dyDescent="0.3">
      <c r="A79" s="19" t="s">
        <v>606</v>
      </c>
      <c r="B79" s="23" t="s">
        <v>607</v>
      </c>
      <c r="C79" s="25"/>
      <c r="D79" s="26"/>
      <c r="E79" s="26"/>
    </row>
    <row r="80" spans="1:5" ht="25.5" hidden="1" customHeight="1" x14ac:dyDescent="0.3">
      <c r="A80" s="20" t="s">
        <v>608</v>
      </c>
      <c r="B80" s="25" t="s">
        <v>609</v>
      </c>
      <c r="C80" s="17"/>
      <c r="D80" s="26"/>
      <c r="E80" s="26"/>
    </row>
    <row r="81" spans="1:5" ht="25.5" hidden="1" customHeight="1" x14ac:dyDescent="0.3">
      <c r="A81" s="19" t="s">
        <v>610</v>
      </c>
      <c r="B81" s="17" t="s">
        <v>611</v>
      </c>
      <c r="C81" s="18"/>
      <c r="D81" s="26"/>
      <c r="E81" s="26"/>
    </row>
    <row r="82" spans="1:5" ht="25.5" hidden="1" customHeight="1" x14ac:dyDescent="0.3">
      <c r="A82" s="19" t="s">
        <v>612</v>
      </c>
      <c r="B82" s="18" t="s">
        <v>613</v>
      </c>
      <c r="C82" s="18"/>
      <c r="D82" s="26"/>
      <c r="E82" s="26"/>
    </row>
    <row r="83" spans="1:5" ht="25.5" hidden="1" customHeight="1" x14ac:dyDescent="0.3">
      <c r="A83" s="19" t="s">
        <v>614</v>
      </c>
      <c r="B83" s="18" t="s">
        <v>613</v>
      </c>
      <c r="C83" s="17"/>
      <c r="D83" s="26"/>
      <c r="E83" s="26"/>
    </row>
    <row r="84" spans="1:5" ht="25.5" hidden="1" customHeight="1" x14ac:dyDescent="0.3">
      <c r="A84" s="19" t="s">
        <v>615</v>
      </c>
      <c r="B84" s="17" t="s">
        <v>616</v>
      </c>
      <c r="C84" s="18"/>
      <c r="D84" s="27"/>
      <c r="E84" s="27"/>
    </row>
    <row r="85" spans="1:5" ht="25.5" hidden="1" customHeight="1" x14ac:dyDescent="0.3">
      <c r="A85" s="19" t="s">
        <v>617</v>
      </c>
      <c r="B85" s="157" t="s">
        <v>618</v>
      </c>
      <c r="C85" s="18"/>
      <c r="D85" s="27"/>
      <c r="E85" s="27"/>
    </row>
    <row r="86" spans="1:5" ht="25.5" hidden="1" customHeight="1" x14ac:dyDescent="0.3">
      <c r="A86" s="19" t="s">
        <v>619</v>
      </c>
      <c r="B86" s="18" t="s">
        <v>618</v>
      </c>
      <c r="C86" s="18"/>
      <c r="D86" s="27"/>
      <c r="E86" s="27"/>
    </row>
    <row r="87" spans="1:5" ht="25.5" hidden="1" customHeight="1" x14ac:dyDescent="0.3">
      <c r="A87" s="19" t="s">
        <v>620</v>
      </c>
      <c r="B87" s="18" t="s">
        <v>621</v>
      </c>
      <c r="C87" s="18"/>
      <c r="D87" s="27"/>
      <c r="E87" s="27"/>
    </row>
    <row r="88" spans="1:5" ht="25.5" hidden="1" customHeight="1" x14ac:dyDescent="0.3">
      <c r="A88" s="19" t="s">
        <v>622</v>
      </c>
      <c r="B88" s="18" t="s">
        <v>623</v>
      </c>
      <c r="C88" s="18"/>
      <c r="D88" s="27"/>
      <c r="E88" s="27"/>
    </row>
    <row r="89" spans="1:5" ht="29.25" hidden="1" customHeight="1" x14ac:dyDescent="0.3">
      <c r="A89" s="19" t="s">
        <v>624</v>
      </c>
      <c r="B89" s="18" t="s">
        <v>625</v>
      </c>
      <c r="C89" s="18"/>
      <c r="D89" s="27"/>
      <c r="E89" s="27"/>
    </row>
    <row r="90" spans="1:5" ht="25.5" hidden="1" customHeight="1" x14ac:dyDescent="0.3">
      <c r="A90" s="19" t="s">
        <v>626</v>
      </c>
      <c r="B90" s="18" t="s">
        <v>627</v>
      </c>
      <c r="C90" s="17"/>
      <c r="D90" s="27"/>
      <c r="E90" s="27"/>
    </row>
    <row r="91" spans="1:5" ht="63.75" hidden="1" customHeight="1" x14ac:dyDescent="0.3">
      <c r="A91" s="19" t="s">
        <v>628</v>
      </c>
      <c r="B91" s="17" t="s">
        <v>629</v>
      </c>
      <c r="C91" s="18"/>
      <c r="D91" s="27"/>
      <c r="E91" s="27"/>
    </row>
    <row r="92" spans="1:5" ht="76.5" hidden="1" customHeight="1" x14ac:dyDescent="0.3">
      <c r="A92" s="19" t="s">
        <v>630</v>
      </c>
      <c r="B92" s="18" t="s">
        <v>631</v>
      </c>
      <c r="C92" s="18"/>
      <c r="D92" s="27"/>
      <c r="E92" s="27"/>
    </row>
    <row r="93" spans="1:5" ht="38.25" hidden="1" customHeight="1" x14ac:dyDescent="0.3">
      <c r="A93" s="19" t="s">
        <v>632</v>
      </c>
      <c r="B93" s="18" t="s">
        <v>633</v>
      </c>
      <c r="C93" s="18"/>
      <c r="D93" s="27"/>
      <c r="E93" s="27"/>
    </row>
    <row r="94" spans="1:5" ht="51" hidden="1" customHeight="1" x14ac:dyDescent="0.3">
      <c r="A94" s="19" t="s">
        <v>634</v>
      </c>
      <c r="B94" s="18" t="s">
        <v>635</v>
      </c>
      <c r="C94" s="18"/>
      <c r="D94" s="27"/>
      <c r="E94" s="27"/>
    </row>
    <row r="95" spans="1:5" ht="63.75" hidden="1" customHeight="1" x14ac:dyDescent="0.3">
      <c r="A95" s="19" t="s">
        <v>636</v>
      </c>
      <c r="B95" s="18" t="s">
        <v>637</v>
      </c>
      <c r="C95" s="18"/>
      <c r="D95" s="27"/>
      <c r="E95" s="27"/>
    </row>
    <row r="96" spans="1:5" ht="89.25" hidden="1" customHeight="1" x14ac:dyDescent="0.3">
      <c r="A96" s="19" t="s">
        <v>638</v>
      </c>
      <c r="B96" s="18" t="s">
        <v>639</v>
      </c>
      <c r="C96" s="18"/>
      <c r="D96" s="27"/>
      <c r="E96" s="27"/>
    </row>
    <row r="97" spans="1:5" ht="38.25" hidden="1" customHeight="1" x14ac:dyDescent="0.3">
      <c r="A97" s="19" t="s">
        <v>640</v>
      </c>
      <c r="B97" s="18" t="s">
        <v>641</v>
      </c>
      <c r="C97" s="18"/>
      <c r="D97" s="27"/>
      <c r="E97" s="27"/>
    </row>
    <row r="98" spans="1:5" ht="51" hidden="1" customHeight="1" x14ac:dyDescent="0.3">
      <c r="A98" s="19" t="s">
        <v>642</v>
      </c>
      <c r="B98" s="18" t="s">
        <v>643</v>
      </c>
      <c r="C98" s="18"/>
      <c r="D98" s="27"/>
      <c r="E98" s="27"/>
    </row>
    <row r="99" spans="1:5" ht="52.8" hidden="1" x14ac:dyDescent="0.3">
      <c r="A99" s="19" t="s">
        <v>644</v>
      </c>
      <c r="B99" s="18" t="s">
        <v>645</v>
      </c>
    </row>
    <row r="117" ht="19.5" customHeight="1" x14ac:dyDescent="0.3"/>
    <row r="119" ht="18.75" customHeight="1" x14ac:dyDescent="0.3"/>
    <row r="166" ht="21" customHeight="1" x14ac:dyDescent="0.3"/>
    <row r="172" ht="18.75" customHeight="1" x14ac:dyDescent="0.3"/>
    <row r="173" ht="55.5" customHeight="1" x14ac:dyDescent="0.3"/>
    <row r="175" ht="24" customHeight="1" x14ac:dyDescent="0.3"/>
    <row r="176" ht="18.75" customHeight="1" x14ac:dyDescent="0.3"/>
    <row r="178" ht="14.25" customHeight="1" x14ac:dyDescent="0.3"/>
    <row r="179" ht="16.5" customHeight="1" x14ac:dyDescent="0.3"/>
    <row r="183" ht="18" customHeight="1" x14ac:dyDescent="0.3"/>
    <row r="184" ht="23.25" customHeight="1" x14ac:dyDescent="0.3"/>
    <row r="217" ht="40.950000000000003" customHeight="1" x14ac:dyDescent="0.3"/>
    <row r="219" ht="29.25" customHeight="1" x14ac:dyDescent="0.3"/>
    <row r="220" ht="18.75" customHeight="1" x14ac:dyDescent="0.3"/>
    <row r="221" ht="24" customHeight="1" x14ac:dyDescent="0.3"/>
    <row r="222" ht="17.25" customHeight="1" x14ac:dyDescent="0.3"/>
    <row r="223" ht="21" customHeight="1" x14ac:dyDescent="0.3"/>
    <row r="224" ht="17.25" customHeight="1" x14ac:dyDescent="0.3"/>
    <row r="225" ht="38.25" customHeight="1" x14ac:dyDescent="0.3"/>
    <row r="226" ht="25.5" customHeight="1" x14ac:dyDescent="0.3"/>
    <row r="228" ht="25.5" customHeight="1" x14ac:dyDescent="0.3"/>
    <row r="229" ht="19.5" customHeight="1" x14ac:dyDescent="0.3"/>
    <row r="230" ht="24" customHeight="1" x14ac:dyDescent="0.3"/>
    <row r="231" ht="57" customHeight="1" x14ac:dyDescent="0.3"/>
    <row r="233" ht="26.25" customHeight="1" x14ac:dyDescent="0.3"/>
    <row r="234" ht="21.75" customHeight="1" x14ac:dyDescent="0.3"/>
    <row r="235" ht="24" customHeight="1" x14ac:dyDescent="0.3"/>
    <row r="236" ht="66" customHeight="1" x14ac:dyDescent="0.3"/>
    <row r="238" ht="26.25" customHeight="1" x14ac:dyDescent="0.3"/>
    <row r="239" ht="24" customHeight="1" x14ac:dyDescent="0.3"/>
    <row r="240" ht="18.75" customHeight="1" x14ac:dyDescent="0.3"/>
    <row r="241" ht="22.95" customHeight="1" x14ac:dyDescent="0.3"/>
    <row r="242" ht="15" customHeight="1" x14ac:dyDescent="0.3"/>
    <row r="243" ht="31.95" customHeight="1" x14ac:dyDescent="0.3"/>
    <row r="245" ht="18.75" customHeight="1" x14ac:dyDescent="0.3"/>
    <row r="249" ht="22.95" customHeight="1" x14ac:dyDescent="0.3"/>
    <row r="250" ht="18" customHeight="1" x14ac:dyDescent="0.3"/>
    <row r="251" ht="21.75" customHeight="1" x14ac:dyDescent="0.3"/>
    <row r="266" ht="28.5" customHeight="1" x14ac:dyDescent="0.3"/>
    <row r="270" ht="18.75" customHeight="1" x14ac:dyDescent="0.3"/>
    <row r="271" ht="18.75" customHeight="1" x14ac:dyDescent="0.3"/>
    <row r="272" ht="28.5" customHeight="1" x14ac:dyDescent="0.3"/>
    <row r="273" ht="20.25" customHeight="1" x14ac:dyDescent="0.3"/>
    <row r="274" ht="20.25" customHeight="1" x14ac:dyDescent="0.3"/>
    <row r="277" ht="31.95" customHeight="1" x14ac:dyDescent="0.3"/>
    <row r="317" ht="19.5" customHeight="1" x14ac:dyDescent="0.3"/>
    <row r="320" ht="19.5" customHeight="1" x14ac:dyDescent="0.3"/>
    <row r="321" ht="21.75" customHeight="1" x14ac:dyDescent="0.3"/>
    <row r="322" ht="24" customHeight="1" x14ac:dyDescent="0.3"/>
    <row r="325" ht="27.75" customHeight="1" x14ac:dyDescent="0.3"/>
    <row r="326" ht="27.75" customHeight="1" x14ac:dyDescent="0.3"/>
    <row r="327" ht="19.5" customHeight="1" x14ac:dyDescent="0.3"/>
    <row r="328" ht="29.25" customHeight="1" x14ac:dyDescent="0.3"/>
    <row r="330" ht="18.75" customHeight="1" x14ac:dyDescent="0.3"/>
    <row r="331" ht="21.75" customHeight="1" x14ac:dyDescent="0.3"/>
    <row r="332" ht="18.75" customHeight="1" x14ac:dyDescent="0.3"/>
    <row r="334" ht="23.25" customHeight="1" x14ac:dyDescent="0.3"/>
    <row r="336" ht="35.25" customHeight="1" x14ac:dyDescent="0.3"/>
    <row r="337" ht="23.25" customHeight="1" x14ac:dyDescent="0.3"/>
    <row r="338" ht="24" customHeight="1" x14ac:dyDescent="0.3"/>
    <row r="339" ht="24" customHeight="1" x14ac:dyDescent="0.3"/>
    <row r="340" ht="24.75" customHeight="1" x14ac:dyDescent="0.3"/>
    <row r="342" ht="54" customHeight="1" x14ac:dyDescent="0.3"/>
    <row r="343" ht="24" customHeight="1" x14ac:dyDescent="0.3"/>
    <row r="344" ht="20.25" customHeight="1" x14ac:dyDescent="0.3"/>
    <row r="346" ht="25.5" customHeight="1" x14ac:dyDescent="0.3"/>
    <row r="347" ht="18.75" customHeight="1" x14ac:dyDescent="0.3"/>
    <row r="351" ht="29.25" customHeight="1" x14ac:dyDescent="0.3"/>
    <row r="352" ht="17.25" customHeight="1" x14ac:dyDescent="0.3"/>
    <row r="354" ht="26.25" customHeight="1" x14ac:dyDescent="0.3"/>
    <row r="355" ht="19.5" customHeight="1" x14ac:dyDescent="0.3"/>
    <row r="357" ht="18.75" customHeight="1" x14ac:dyDescent="0.3"/>
    <row r="358" ht="16.5" customHeight="1" x14ac:dyDescent="0.3"/>
    <row r="359" ht="22.95" customHeight="1" x14ac:dyDescent="0.3"/>
    <row r="363" ht="18" customHeight="1" x14ac:dyDescent="0.3"/>
    <row r="365" ht="18" customHeight="1" x14ac:dyDescent="0.3"/>
    <row r="367" ht="39.75" customHeight="1" x14ac:dyDescent="0.3"/>
    <row r="369" ht="20.25" customHeight="1" x14ac:dyDescent="0.3"/>
    <row r="371" ht="21.75" customHeight="1" x14ac:dyDescent="0.3"/>
    <row r="380" ht="19.5" customHeight="1" x14ac:dyDescent="0.3"/>
    <row r="383" ht="20.25" customHeight="1" x14ac:dyDescent="0.3"/>
    <row r="385" ht="20.25" customHeight="1" x14ac:dyDescent="0.3"/>
    <row r="386" ht="35.25" customHeight="1" x14ac:dyDescent="0.3"/>
    <row r="387" ht="18" customHeight="1" x14ac:dyDescent="0.3"/>
    <row r="395" ht="27" customHeight="1" x14ac:dyDescent="0.3"/>
    <row r="396" ht="24" customHeight="1" x14ac:dyDescent="0.3"/>
    <row r="398" ht="22.95" customHeight="1" x14ac:dyDescent="0.3"/>
    <row r="400" ht="26.25" customHeight="1" x14ac:dyDescent="0.3"/>
    <row r="405" ht="24" customHeight="1" x14ac:dyDescent="0.3"/>
    <row r="409" ht="21" customHeight="1" x14ac:dyDescent="0.3"/>
    <row r="413" ht="26.25" customHeight="1" x14ac:dyDescent="0.3"/>
    <row r="415" ht="27.75" customHeight="1" x14ac:dyDescent="0.3"/>
    <row r="416" ht="21.75" customHeight="1" x14ac:dyDescent="0.3"/>
    <row r="421" ht="21.75" customHeight="1" x14ac:dyDescent="0.3"/>
    <row r="422" ht="22.95" customHeight="1" x14ac:dyDescent="0.3"/>
    <row r="425" ht="23.25" customHeight="1" x14ac:dyDescent="0.3"/>
    <row r="426" ht="16.5" customHeight="1" x14ac:dyDescent="0.3"/>
    <row r="429" ht="18.75" customHeight="1" x14ac:dyDescent="0.3"/>
    <row r="432" ht="20.25" customHeight="1" x14ac:dyDescent="0.3"/>
    <row r="445" ht="21" customHeight="1" x14ac:dyDescent="0.3"/>
    <row r="452" ht="25.5" customHeight="1" x14ac:dyDescent="0.3"/>
    <row r="453" ht="18" customHeight="1" x14ac:dyDescent="0.3"/>
    <row r="454" ht="29.25" customHeight="1" x14ac:dyDescent="0.3"/>
    <row r="455" ht="21" customHeight="1" x14ac:dyDescent="0.3"/>
    <row r="458" ht="24" customHeight="1" x14ac:dyDescent="0.3"/>
    <row r="462" ht="18" customHeight="1" x14ac:dyDescent="0.3"/>
    <row r="463" ht="19.5" customHeight="1" x14ac:dyDescent="0.3"/>
    <row r="470" ht="26.25" customHeight="1" x14ac:dyDescent="0.3"/>
    <row r="474" ht="33" customHeight="1" x14ac:dyDescent="0.3"/>
    <row r="477" ht="21.75" customHeight="1" x14ac:dyDescent="0.3"/>
    <row r="478" ht="30.75" customHeight="1" x14ac:dyDescent="0.3"/>
    <row r="479" ht="20.25" customHeight="1" x14ac:dyDescent="0.3"/>
    <row r="482" ht="33.75" customHeight="1" x14ac:dyDescent="0.3"/>
    <row r="485" ht="21" customHeight="1" x14ac:dyDescent="0.3"/>
    <row r="487" ht="18.75" customHeight="1" x14ac:dyDescent="0.3"/>
    <row r="490" ht="20.25" customHeight="1" x14ac:dyDescent="0.3"/>
    <row r="510" ht="21.75" customHeight="1" x14ac:dyDescent="0.3"/>
    <row r="643" ht="23.25" customHeight="1" x14ac:dyDescent="0.3"/>
    <row r="645" ht="16.5" customHeight="1" x14ac:dyDescent="0.3"/>
  </sheetData>
  <mergeCells count="10">
    <mergeCell ref="A27:B27"/>
    <mergeCell ref="A25:B25"/>
    <mergeCell ref="A26:B26"/>
    <mergeCell ref="A20:E20"/>
    <mergeCell ref="A21:E21"/>
    <mergeCell ref="A23:A24"/>
    <mergeCell ref="B23:B24"/>
    <mergeCell ref="C23:C24"/>
    <mergeCell ref="D23:D24"/>
    <mergeCell ref="E23:E24"/>
  </mergeCells>
  <pageMargins left="0.70866141732283472" right="0.70866141732283472" top="0.74803149606299213" bottom="0.74803149606299213" header="0.31496062992125984" footer="0.31496062992125984"/>
  <pageSetup paperSize="9" scale="65" firstPageNumber="164" orientation="portrait" useFirstPageNumber="1" r:id="rId1"/>
  <headerFooter>
    <oddFooter>Страница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Normal="100" zoomScaleSheetLayoutView="100" workbookViewId="0">
      <selection activeCell="F17" sqref="F17"/>
    </sheetView>
  </sheetViews>
  <sheetFormatPr defaultColWidth="8.6640625" defaultRowHeight="13.2" x14ac:dyDescent="0.25"/>
  <cols>
    <col min="1" max="1" width="42.33203125" style="28" customWidth="1"/>
    <col min="2" max="2" width="12.6640625" style="28" customWidth="1"/>
    <col min="3" max="3" width="27.109375" style="28" customWidth="1"/>
    <col min="4" max="4" width="15.6640625" style="29" hidden="1" customWidth="1"/>
    <col min="5" max="5" width="15.6640625" style="28" hidden="1" customWidth="1"/>
    <col min="6" max="6" width="40.5546875" style="28" bestFit="1" customWidth="1"/>
    <col min="7" max="7" width="8.6640625" style="28"/>
    <col min="8" max="8" width="21.5546875" style="28" customWidth="1"/>
    <col min="9" max="9" width="11.33203125" style="28" customWidth="1"/>
    <col min="10" max="256" width="8.6640625" style="28"/>
    <col min="257" max="257" width="42.33203125" style="28" customWidth="1"/>
    <col min="258" max="258" width="12.6640625" style="28" customWidth="1"/>
    <col min="259" max="259" width="27.109375" style="28" customWidth="1"/>
    <col min="260" max="261" width="0" style="28" hidden="1" customWidth="1"/>
    <col min="262" max="262" width="24.33203125" style="28" customWidth="1"/>
    <col min="263" max="263" width="8.6640625" style="28"/>
    <col min="264" max="264" width="21.5546875" style="28" customWidth="1"/>
    <col min="265" max="265" width="11.33203125" style="28" customWidth="1"/>
    <col min="266" max="512" width="8.6640625" style="28"/>
    <col min="513" max="513" width="42.33203125" style="28" customWidth="1"/>
    <col min="514" max="514" width="12.6640625" style="28" customWidth="1"/>
    <col min="515" max="515" width="27.109375" style="28" customWidth="1"/>
    <col min="516" max="517" width="0" style="28" hidden="1" customWidth="1"/>
    <col min="518" max="518" width="24.33203125" style="28" customWidth="1"/>
    <col min="519" max="519" width="8.6640625" style="28"/>
    <col min="520" max="520" width="21.5546875" style="28" customWidth="1"/>
    <col min="521" max="521" width="11.33203125" style="28" customWidth="1"/>
    <col min="522" max="768" width="8.6640625" style="28"/>
    <col min="769" max="769" width="42.33203125" style="28" customWidth="1"/>
    <col min="770" max="770" width="12.6640625" style="28" customWidth="1"/>
    <col min="771" max="771" width="27.109375" style="28" customWidth="1"/>
    <col min="772" max="773" width="0" style="28" hidden="1" customWidth="1"/>
    <col min="774" max="774" width="24.33203125" style="28" customWidth="1"/>
    <col min="775" max="775" width="8.6640625" style="28"/>
    <col min="776" max="776" width="21.5546875" style="28" customWidth="1"/>
    <col min="777" max="777" width="11.33203125" style="28" customWidth="1"/>
    <col min="778" max="1024" width="8.6640625" style="28"/>
    <col min="1025" max="1025" width="42.33203125" style="28" customWidth="1"/>
    <col min="1026" max="1026" width="12.6640625" style="28" customWidth="1"/>
    <col min="1027" max="1027" width="27.109375" style="28" customWidth="1"/>
    <col min="1028" max="1029" width="0" style="28" hidden="1" customWidth="1"/>
    <col min="1030" max="1030" width="24.33203125" style="28" customWidth="1"/>
    <col min="1031" max="1031" width="8.6640625" style="28"/>
    <col min="1032" max="1032" width="21.5546875" style="28" customWidth="1"/>
    <col min="1033" max="1033" width="11.33203125" style="28" customWidth="1"/>
    <col min="1034" max="1280" width="8.6640625" style="28"/>
    <col min="1281" max="1281" width="42.33203125" style="28" customWidth="1"/>
    <col min="1282" max="1282" width="12.6640625" style="28" customWidth="1"/>
    <col min="1283" max="1283" width="27.109375" style="28" customWidth="1"/>
    <col min="1284" max="1285" width="0" style="28" hidden="1" customWidth="1"/>
    <col min="1286" max="1286" width="24.33203125" style="28" customWidth="1"/>
    <col min="1287" max="1287" width="8.6640625" style="28"/>
    <col min="1288" max="1288" width="21.5546875" style="28" customWidth="1"/>
    <col min="1289" max="1289" width="11.33203125" style="28" customWidth="1"/>
    <col min="1290" max="1536" width="8.6640625" style="28"/>
    <col min="1537" max="1537" width="42.33203125" style="28" customWidth="1"/>
    <col min="1538" max="1538" width="12.6640625" style="28" customWidth="1"/>
    <col min="1539" max="1539" width="27.109375" style="28" customWidth="1"/>
    <col min="1540" max="1541" width="0" style="28" hidden="1" customWidth="1"/>
    <col min="1542" max="1542" width="24.33203125" style="28" customWidth="1"/>
    <col min="1543" max="1543" width="8.6640625" style="28"/>
    <col min="1544" max="1544" width="21.5546875" style="28" customWidth="1"/>
    <col min="1545" max="1545" width="11.33203125" style="28" customWidth="1"/>
    <col min="1546" max="1792" width="8.6640625" style="28"/>
    <col min="1793" max="1793" width="42.33203125" style="28" customWidth="1"/>
    <col min="1794" max="1794" width="12.6640625" style="28" customWidth="1"/>
    <col min="1795" max="1795" width="27.109375" style="28" customWidth="1"/>
    <col min="1796" max="1797" width="0" style="28" hidden="1" customWidth="1"/>
    <col min="1798" max="1798" width="24.33203125" style="28" customWidth="1"/>
    <col min="1799" max="1799" width="8.6640625" style="28"/>
    <col min="1800" max="1800" width="21.5546875" style="28" customWidth="1"/>
    <col min="1801" max="1801" width="11.33203125" style="28" customWidth="1"/>
    <col min="1802" max="2048" width="8.6640625" style="28"/>
    <col min="2049" max="2049" width="42.33203125" style="28" customWidth="1"/>
    <col min="2050" max="2050" width="12.6640625" style="28" customWidth="1"/>
    <col min="2051" max="2051" width="27.109375" style="28" customWidth="1"/>
    <col min="2052" max="2053" width="0" style="28" hidden="1" customWidth="1"/>
    <col min="2054" max="2054" width="24.33203125" style="28" customWidth="1"/>
    <col min="2055" max="2055" width="8.6640625" style="28"/>
    <col min="2056" max="2056" width="21.5546875" style="28" customWidth="1"/>
    <col min="2057" max="2057" width="11.33203125" style="28" customWidth="1"/>
    <col min="2058" max="2304" width="8.6640625" style="28"/>
    <col min="2305" max="2305" width="42.33203125" style="28" customWidth="1"/>
    <col min="2306" max="2306" width="12.6640625" style="28" customWidth="1"/>
    <col min="2307" max="2307" width="27.109375" style="28" customWidth="1"/>
    <col min="2308" max="2309" width="0" style="28" hidden="1" customWidth="1"/>
    <col min="2310" max="2310" width="24.33203125" style="28" customWidth="1"/>
    <col min="2311" max="2311" width="8.6640625" style="28"/>
    <col min="2312" max="2312" width="21.5546875" style="28" customWidth="1"/>
    <col min="2313" max="2313" width="11.33203125" style="28" customWidth="1"/>
    <col min="2314" max="2560" width="8.6640625" style="28"/>
    <col min="2561" max="2561" width="42.33203125" style="28" customWidth="1"/>
    <col min="2562" max="2562" width="12.6640625" style="28" customWidth="1"/>
    <col min="2563" max="2563" width="27.109375" style="28" customWidth="1"/>
    <col min="2564" max="2565" width="0" style="28" hidden="1" customWidth="1"/>
    <col min="2566" max="2566" width="24.33203125" style="28" customWidth="1"/>
    <col min="2567" max="2567" width="8.6640625" style="28"/>
    <col min="2568" max="2568" width="21.5546875" style="28" customWidth="1"/>
    <col min="2569" max="2569" width="11.33203125" style="28" customWidth="1"/>
    <col min="2570" max="2816" width="8.6640625" style="28"/>
    <col min="2817" max="2817" width="42.33203125" style="28" customWidth="1"/>
    <col min="2818" max="2818" width="12.6640625" style="28" customWidth="1"/>
    <col min="2819" max="2819" width="27.109375" style="28" customWidth="1"/>
    <col min="2820" max="2821" width="0" style="28" hidden="1" customWidth="1"/>
    <col min="2822" max="2822" width="24.33203125" style="28" customWidth="1"/>
    <col min="2823" max="2823" width="8.6640625" style="28"/>
    <col min="2824" max="2824" width="21.5546875" style="28" customWidth="1"/>
    <col min="2825" max="2825" width="11.33203125" style="28" customWidth="1"/>
    <col min="2826" max="3072" width="8.6640625" style="28"/>
    <col min="3073" max="3073" width="42.33203125" style="28" customWidth="1"/>
    <col min="3074" max="3074" width="12.6640625" style="28" customWidth="1"/>
    <col min="3075" max="3075" width="27.109375" style="28" customWidth="1"/>
    <col min="3076" max="3077" width="0" style="28" hidden="1" customWidth="1"/>
    <col min="3078" max="3078" width="24.33203125" style="28" customWidth="1"/>
    <col min="3079" max="3079" width="8.6640625" style="28"/>
    <col min="3080" max="3080" width="21.5546875" style="28" customWidth="1"/>
    <col min="3081" max="3081" width="11.33203125" style="28" customWidth="1"/>
    <col min="3082" max="3328" width="8.6640625" style="28"/>
    <col min="3329" max="3329" width="42.33203125" style="28" customWidth="1"/>
    <col min="3330" max="3330" width="12.6640625" style="28" customWidth="1"/>
    <col min="3331" max="3331" width="27.109375" style="28" customWidth="1"/>
    <col min="3332" max="3333" width="0" style="28" hidden="1" customWidth="1"/>
    <col min="3334" max="3334" width="24.33203125" style="28" customWidth="1"/>
    <col min="3335" max="3335" width="8.6640625" style="28"/>
    <col min="3336" max="3336" width="21.5546875" style="28" customWidth="1"/>
    <col min="3337" max="3337" width="11.33203125" style="28" customWidth="1"/>
    <col min="3338" max="3584" width="8.6640625" style="28"/>
    <col min="3585" max="3585" width="42.33203125" style="28" customWidth="1"/>
    <col min="3586" max="3586" width="12.6640625" style="28" customWidth="1"/>
    <col min="3587" max="3587" width="27.109375" style="28" customWidth="1"/>
    <col min="3588" max="3589" width="0" style="28" hidden="1" customWidth="1"/>
    <col min="3590" max="3590" width="24.33203125" style="28" customWidth="1"/>
    <col min="3591" max="3591" width="8.6640625" style="28"/>
    <col min="3592" max="3592" width="21.5546875" style="28" customWidth="1"/>
    <col min="3593" max="3593" width="11.33203125" style="28" customWidth="1"/>
    <col min="3594" max="3840" width="8.6640625" style="28"/>
    <col min="3841" max="3841" width="42.33203125" style="28" customWidth="1"/>
    <col min="3842" max="3842" width="12.6640625" style="28" customWidth="1"/>
    <col min="3843" max="3843" width="27.109375" style="28" customWidth="1"/>
    <col min="3844" max="3845" width="0" style="28" hidden="1" customWidth="1"/>
    <col min="3846" max="3846" width="24.33203125" style="28" customWidth="1"/>
    <col min="3847" max="3847" width="8.6640625" style="28"/>
    <col min="3848" max="3848" width="21.5546875" style="28" customWidth="1"/>
    <col min="3849" max="3849" width="11.33203125" style="28" customWidth="1"/>
    <col min="3850" max="4096" width="8.6640625" style="28"/>
    <col min="4097" max="4097" width="42.33203125" style="28" customWidth="1"/>
    <col min="4098" max="4098" width="12.6640625" style="28" customWidth="1"/>
    <col min="4099" max="4099" width="27.109375" style="28" customWidth="1"/>
    <col min="4100" max="4101" width="0" style="28" hidden="1" customWidth="1"/>
    <col min="4102" max="4102" width="24.33203125" style="28" customWidth="1"/>
    <col min="4103" max="4103" width="8.6640625" style="28"/>
    <col min="4104" max="4104" width="21.5546875" style="28" customWidth="1"/>
    <col min="4105" max="4105" width="11.33203125" style="28" customWidth="1"/>
    <col min="4106" max="4352" width="8.6640625" style="28"/>
    <col min="4353" max="4353" width="42.33203125" style="28" customWidth="1"/>
    <col min="4354" max="4354" width="12.6640625" style="28" customWidth="1"/>
    <col min="4355" max="4355" width="27.109375" style="28" customWidth="1"/>
    <col min="4356" max="4357" width="0" style="28" hidden="1" customWidth="1"/>
    <col min="4358" max="4358" width="24.33203125" style="28" customWidth="1"/>
    <col min="4359" max="4359" width="8.6640625" style="28"/>
    <col min="4360" max="4360" width="21.5546875" style="28" customWidth="1"/>
    <col min="4361" max="4361" width="11.33203125" style="28" customWidth="1"/>
    <col min="4362" max="4608" width="8.6640625" style="28"/>
    <col min="4609" max="4609" width="42.33203125" style="28" customWidth="1"/>
    <col min="4610" max="4610" width="12.6640625" style="28" customWidth="1"/>
    <col min="4611" max="4611" width="27.109375" style="28" customWidth="1"/>
    <col min="4612" max="4613" width="0" style="28" hidden="1" customWidth="1"/>
    <col min="4614" max="4614" width="24.33203125" style="28" customWidth="1"/>
    <col min="4615" max="4615" width="8.6640625" style="28"/>
    <col min="4616" max="4616" width="21.5546875" style="28" customWidth="1"/>
    <col min="4617" max="4617" width="11.33203125" style="28" customWidth="1"/>
    <col min="4618" max="4864" width="8.6640625" style="28"/>
    <col min="4865" max="4865" width="42.33203125" style="28" customWidth="1"/>
    <col min="4866" max="4866" width="12.6640625" style="28" customWidth="1"/>
    <col min="4867" max="4867" width="27.109375" style="28" customWidth="1"/>
    <col min="4868" max="4869" width="0" style="28" hidden="1" customWidth="1"/>
    <col min="4870" max="4870" width="24.33203125" style="28" customWidth="1"/>
    <col min="4871" max="4871" width="8.6640625" style="28"/>
    <col min="4872" max="4872" width="21.5546875" style="28" customWidth="1"/>
    <col min="4873" max="4873" width="11.33203125" style="28" customWidth="1"/>
    <col min="4874" max="5120" width="8.6640625" style="28"/>
    <col min="5121" max="5121" width="42.33203125" style="28" customWidth="1"/>
    <col min="5122" max="5122" width="12.6640625" style="28" customWidth="1"/>
    <col min="5123" max="5123" width="27.109375" style="28" customWidth="1"/>
    <col min="5124" max="5125" width="0" style="28" hidden="1" customWidth="1"/>
    <col min="5126" max="5126" width="24.33203125" style="28" customWidth="1"/>
    <col min="5127" max="5127" width="8.6640625" style="28"/>
    <col min="5128" max="5128" width="21.5546875" style="28" customWidth="1"/>
    <col min="5129" max="5129" width="11.33203125" style="28" customWidth="1"/>
    <col min="5130" max="5376" width="8.6640625" style="28"/>
    <col min="5377" max="5377" width="42.33203125" style="28" customWidth="1"/>
    <col min="5378" max="5378" width="12.6640625" style="28" customWidth="1"/>
    <col min="5379" max="5379" width="27.109375" style="28" customWidth="1"/>
    <col min="5380" max="5381" width="0" style="28" hidden="1" customWidth="1"/>
    <col min="5382" max="5382" width="24.33203125" style="28" customWidth="1"/>
    <col min="5383" max="5383" width="8.6640625" style="28"/>
    <col min="5384" max="5384" width="21.5546875" style="28" customWidth="1"/>
    <col min="5385" max="5385" width="11.33203125" style="28" customWidth="1"/>
    <col min="5386" max="5632" width="8.6640625" style="28"/>
    <col min="5633" max="5633" width="42.33203125" style="28" customWidth="1"/>
    <col min="5634" max="5634" width="12.6640625" style="28" customWidth="1"/>
    <col min="5635" max="5635" width="27.109375" style="28" customWidth="1"/>
    <col min="5636" max="5637" width="0" style="28" hidden="1" customWidth="1"/>
    <col min="5638" max="5638" width="24.33203125" style="28" customWidth="1"/>
    <col min="5639" max="5639" width="8.6640625" style="28"/>
    <col min="5640" max="5640" width="21.5546875" style="28" customWidth="1"/>
    <col min="5641" max="5641" width="11.33203125" style="28" customWidth="1"/>
    <col min="5642" max="5888" width="8.6640625" style="28"/>
    <col min="5889" max="5889" width="42.33203125" style="28" customWidth="1"/>
    <col min="5890" max="5890" width="12.6640625" style="28" customWidth="1"/>
    <col min="5891" max="5891" width="27.109375" style="28" customWidth="1"/>
    <col min="5892" max="5893" width="0" style="28" hidden="1" customWidth="1"/>
    <col min="5894" max="5894" width="24.33203125" style="28" customWidth="1"/>
    <col min="5895" max="5895" width="8.6640625" style="28"/>
    <col min="5896" max="5896" width="21.5546875" style="28" customWidth="1"/>
    <col min="5897" max="5897" width="11.33203125" style="28" customWidth="1"/>
    <col min="5898" max="6144" width="8.6640625" style="28"/>
    <col min="6145" max="6145" width="42.33203125" style="28" customWidth="1"/>
    <col min="6146" max="6146" width="12.6640625" style="28" customWidth="1"/>
    <col min="6147" max="6147" width="27.109375" style="28" customWidth="1"/>
    <col min="6148" max="6149" width="0" style="28" hidden="1" customWidth="1"/>
    <col min="6150" max="6150" width="24.33203125" style="28" customWidth="1"/>
    <col min="6151" max="6151" width="8.6640625" style="28"/>
    <col min="6152" max="6152" width="21.5546875" style="28" customWidth="1"/>
    <col min="6153" max="6153" width="11.33203125" style="28" customWidth="1"/>
    <col min="6154" max="6400" width="8.6640625" style="28"/>
    <col min="6401" max="6401" width="42.33203125" style="28" customWidth="1"/>
    <col min="6402" max="6402" width="12.6640625" style="28" customWidth="1"/>
    <col min="6403" max="6403" width="27.109375" style="28" customWidth="1"/>
    <col min="6404" max="6405" width="0" style="28" hidden="1" customWidth="1"/>
    <col min="6406" max="6406" width="24.33203125" style="28" customWidth="1"/>
    <col min="6407" max="6407" width="8.6640625" style="28"/>
    <col min="6408" max="6408" width="21.5546875" style="28" customWidth="1"/>
    <col min="6409" max="6409" width="11.33203125" style="28" customWidth="1"/>
    <col min="6410" max="6656" width="8.6640625" style="28"/>
    <col min="6657" max="6657" width="42.33203125" style="28" customWidth="1"/>
    <col min="6658" max="6658" width="12.6640625" style="28" customWidth="1"/>
    <col min="6659" max="6659" width="27.109375" style="28" customWidth="1"/>
    <col min="6660" max="6661" width="0" style="28" hidden="1" customWidth="1"/>
    <col min="6662" max="6662" width="24.33203125" style="28" customWidth="1"/>
    <col min="6663" max="6663" width="8.6640625" style="28"/>
    <col min="6664" max="6664" width="21.5546875" style="28" customWidth="1"/>
    <col min="6665" max="6665" width="11.33203125" style="28" customWidth="1"/>
    <col min="6666" max="6912" width="8.6640625" style="28"/>
    <col min="6913" max="6913" width="42.33203125" style="28" customWidth="1"/>
    <col min="6914" max="6914" width="12.6640625" style="28" customWidth="1"/>
    <col min="6915" max="6915" width="27.109375" style="28" customWidth="1"/>
    <col min="6916" max="6917" width="0" style="28" hidden="1" customWidth="1"/>
    <col min="6918" max="6918" width="24.33203125" style="28" customWidth="1"/>
    <col min="6919" max="6919" width="8.6640625" style="28"/>
    <col min="6920" max="6920" width="21.5546875" style="28" customWidth="1"/>
    <col min="6921" max="6921" width="11.33203125" style="28" customWidth="1"/>
    <col min="6922" max="7168" width="8.6640625" style="28"/>
    <col min="7169" max="7169" width="42.33203125" style="28" customWidth="1"/>
    <col min="7170" max="7170" width="12.6640625" style="28" customWidth="1"/>
    <col min="7171" max="7171" width="27.109375" style="28" customWidth="1"/>
    <col min="7172" max="7173" width="0" style="28" hidden="1" customWidth="1"/>
    <col min="7174" max="7174" width="24.33203125" style="28" customWidth="1"/>
    <col min="7175" max="7175" width="8.6640625" style="28"/>
    <col min="7176" max="7176" width="21.5546875" style="28" customWidth="1"/>
    <col min="7177" max="7177" width="11.33203125" style="28" customWidth="1"/>
    <col min="7178" max="7424" width="8.6640625" style="28"/>
    <col min="7425" max="7425" width="42.33203125" style="28" customWidth="1"/>
    <col min="7426" max="7426" width="12.6640625" style="28" customWidth="1"/>
    <col min="7427" max="7427" width="27.109375" style="28" customWidth="1"/>
    <col min="7428" max="7429" width="0" style="28" hidden="1" customWidth="1"/>
    <col min="7430" max="7430" width="24.33203125" style="28" customWidth="1"/>
    <col min="7431" max="7431" width="8.6640625" style="28"/>
    <col min="7432" max="7432" width="21.5546875" style="28" customWidth="1"/>
    <col min="7433" max="7433" width="11.33203125" style="28" customWidth="1"/>
    <col min="7434" max="7680" width="8.6640625" style="28"/>
    <col min="7681" max="7681" width="42.33203125" style="28" customWidth="1"/>
    <col min="7682" max="7682" width="12.6640625" style="28" customWidth="1"/>
    <col min="7683" max="7683" width="27.109375" style="28" customWidth="1"/>
    <col min="7684" max="7685" width="0" style="28" hidden="1" customWidth="1"/>
    <col min="7686" max="7686" width="24.33203125" style="28" customWidth="1"/>
    <col min="7687" max="7687" width="8.6640625" style="28"/>
    <col min="7688" max="7688" width="21.5546875" style="28" customWidth="1"/>
    <col min="7689" max="7689" width="11.33203125" style="28" customWidth="1"/>
    <col min="7690" max="7936" width="8.6640625" style="28"/>
    <col min="7937" max="7937" width="42.33203125" style="28" customWidth="1"/>
    <col min="7938" max="7938" width="12.6640625" style="28" customWidth="1"/>
    <col min="7939" max="7939" width="27.109375" style="28" customWidth="1"/>
    <col min="7940" max="7941" width="0" style="28" hidden="1" customWidth="1"/>
    <col min="7942" max="7942" width="24.33203125" style="28" customWidth="1"/>
    <col min="7943" max="7943" width="8.6640625" style="28"/>
    <col min="7944" max="7944" width="21.5546875" style="28" customWidth="1"/>
    <col min="7945" max="7945" width="11.33203125" style="28" customWidth="1"/>
    <col min="7946" max="8192" width="8.6640625" style="28"/>
    <col min="8193" max="8193" width="42.33203125" style="28" customWidth="1"/>
    <col min="8194" max="8194" width="12.6640625" style="28" customWidth="1"/>
    <col min="8195" max="8195" width="27.109375" style="28" customWidth="1"/>
    <col min="8196" max="8197" width="0" style="28" hidden="1" customWidth="1"/>
    <col min="8198" max="8198" width="24.33203125" style="28" customWidth="1"/>
    <col min="8199" max="8199" width="8.6640625" style="28"/>
    <col min="8200" max="8200" width="21.5546875" style="28" customWidth="1"/>
    <col min="8201" max="8201" width="11.33203125" style="28" customWidth="1"/>
    <col min="8202" max="8448" width="8.6640625" style="28"/>
    <col min="8449" max="8449" width="42.33203125" style="28" customWidth="1"/>
    <col min="8450" max="8450" width="12.6640625" style="28" customWidth="1"/>
    <col min="8451" max="8451" width="27.109375" style="28" customWidth="1"/>
    <col min="8452" max="8453" width="0" style="28" hidden="1" customWidth="1"/>
    <col min="8454" max="8454" width="24.33203125" style="28" customWidth="1"/>
    <col min="8455" max="8455" width="8.6640625" style="28"/>
    <col min="8456" max="8456" width="21.5546875" style="28" customWidth="1"/>
    <col min="8457" max="8457" width="11.33203125" style="28" customWidth="1"/>
    <col min="8458" max="8704" width="8.6640625" style="28"/>
    <col min="8705" max="8705" width="42.33203125" style="28" customWidth="1"/>
    <col min="8706" max="8706" width="12.6640625" style="28" customWidth="1"/>
    <col min="8707" max="8707" width="27.109375" style="28" customWidth="1"/>
    <col min="8708" max="8709" width="0" style="28" hidden="1" customWidth="1"/>
    <col min="8710" max="8710" width="24.33203125" style="28" customWidth="1"/>
    <col min="8711" max="8711" width="8.6640625" style="28"/>
    <col min="8712" max="8712" width="21.5546875" style="28" customWidth="1"/>
    <col min="8713" max="8713" width="11.33203125" style="28" customWidth="1"/>
    <col min="8714" max="8960" width="8.6640625" style="28"/>
    <col min="8961" max="8961" width="42.33203125" style="28" customWidth="1"/>
    <col min="8962" max="8962" width="12.6640625" style="28" customWidth="1"/>
    <col min="8963" max="8963" width="27.109375" style="28" customWidth="1"/>
    <col min="8964" max="8965" width="0" style="28" hidden="1" customWidth="1"/>
    <col min="8966" max="8966" width="24.33203125" style="28" customWidth="1"/>
    <col min="8967" max="8967" width="8.6640625" style="28"/>
    <col min="8968" max="8968" width="21.5546875" style="28" customWidth="1"/>
    <col min="8969" max="8969" width="11.33203125" style="28" customWidth="1"/>
    <col min="8970" max="9216" width="8.6640625" style="28"/>
    <col min="9217" max="9217" width="42.33203125" style="28" customWidth="1"/>
    <col min="9218" max="9218" width="12.6640625" style="28" customWidth="1"/>
    <col min="9219" max="9219" width="27.109375" style="28" customWidth="1"/>
    <col min="9220" max="9221" width="0" style="28" hidden="1" customWidth="1"/>
    <col min="9222" max="9222" width="24.33203125" style="28" customWidth="1"/>
    <col min="9223" max="9223" width="8.6640625" style="28"/>
    <col min="9224" max="9224" width="21.5546875" style="28" customWidth="1"/>
    <col min="9225" max="9225" width="11.33203125" style="28" customWidth="1"/>
    <col min="9226" max="9472" width="8.6640625" style="28"/>
    <col min="9473" max="9473" width="42.33203125" style="28" customWidth="1"/>
    <col min="9474" max="9474" width="12.6640625" style="28" customWidth="1"/>
    <col min="9475" max="9475" width="27.109375" style="28" customWidth="1"/>
    <col min="9476" max="9477" width="0" style="28" hidden="1" customWidth="1"/>
    <col min="9478" max="9478" width="24.33203125" style="28" customWidth="1"/>
    <col min="9479" max="9479" width="8.6640625" style="28"/>
    <col min="9480" max="9480" width="21.5546875" style="28" customWidth="1"/>
    <col min="9481" max="9481" width="11.33203125" style="28" customWidth="1"/>
    <col min="9482" max="9728" width="8.6640625" style="28"/>
    <col min="9729" max="9729" width="42.33203125" style="28" customWidth="1"/>
    <col min="9730" max="9730" width="12.6640625" style="28" customWidth="1"/>
    <col min="9731" max="9731" width="27.109375" style="28" customWidth="1"/>
    <col min="9732" max="9733" width="0" style="28" hidden="1" customWidth="1"/>
    <col min="9734" max="9734" width="24.33203125" style="28" customWidth="1"/>
    <col min="9735" max="9735" width="8.6640625" style="28"/>
    <col min="9736" max="9736" width="21.5546875" style="28" customWidth="1"/>
    <col min="9737" max="9737" width="11.33203125" style="28" customWidth="1"/>
    <col min="9738" max="9984" width="8.6640625" style="28"/>
    <col min="9985" max="9985" width="42.33203125" style="28" customWidth="1"/>
    <col min="9986" max="9986" width="12.6640625" style="28" customWidth="1"/>
    <col min="9987" max="9987" width="27.109375" style="28" customWidth="1"/>
    <col min="9988" max="9989" width="0" style="28" hidden="1" customWidth="1"/>
    <col min="9990" max="9990" width="24.33203125" style="28" customWidth="1"/>
    <col min="9991" max="9991" width="8.6640625" style="28"/>
    <col min="9992" max="9992" width="21.5546875" style="28" customWidth="1"/>
    <col min="9993" max="9993" width="11.33203125" style="28" customWidth="1"/>
    <col min="9994" max="10240" width="8.6640625" style="28"/>
    <col min="10241" max="10241" width="42.33203125" style="28" customWidth="1"/>
    <col min="10242" max="10242" width="12.6640625" style="28" customWidth="1"/>
    <col min="10243" max="10243" width="27.109375" style="28" customWidth="1"/>
    <col min="10244" max="10245" width="0" style="28" hidden="1" customWidth="1"/>
    <col min="10246" max="10246" width="24.33203125" style="28" customWidth="1"/>
    <col min="10247" max="10247" width="8.6640625" style="28"/>
    <col min="10248" max="10248" width="21.5546875" style="28" customWidth="1"/>
    <col min="10249" max="10249" width="11.33203125" style="28" customWidth="1"/>
    <col min="10250" max="10496" width="8.6640625" style="28"/>
    <col min="10497" max="10497" width="42.33203125" style="28" customWidth="1"/>
    <col min="10498" max="10498" width="12.6640625" style="28" customWidth="1"/>
    <col min="10499" max="10499" width="27.109375" style="28" customWidth="1"/>
    <col min="10500" max="10501" width="0" style="28" hidden="1" customWidth="1"/>
    <col min="10502" max="10502" width="24.33203125" style="28" customWidth="1"/>
    <col min="10503" max="10503" width="8.6640625" style="28"/>
    <col min="10504" max="10504" width="21.5546875" style="28" customWidth="1"/>
    <col min="10505" max="10505" width="11.33203125" style="28" customWidth="1"/>
    <col min="10506" max="10752" width="8.6640625" style="28"/>
    <col min="10753" max="10753" width="42.33203125" style="28" customWidth="1"/>
    <col min="10754" max="10754" width="12.6640625" style="28" customWidth="1"/>
    <col min="10755" max="10755" width="27.109375" style="28" customWidth="1"/>
    <col min="10756" max="10757" width="0" style="28" hidden="1" customWidth="1"/>
    <col min="10758" max="10758" width="24.33203125" style="28" customWidth="1"/>
    <col min="10759" max="10759" width="8.6640625" style="28"/>
    <col min="10760" max="10760" width="21.5546875" style="28" customWidth="1"/>
    <col min="10761" max="10761" width="11.33203125" style="28" customWidth="1"/>
    <col min="10762" max="11008" width="8.6640625" style="28"/>
    <col min="11009" max="11009" width="42.33203125" style="28" customWidth="1"/>
    <col min="11010" max="11010" width="12.6640625" style="28" customWidth="1"/>
    <col min="11011" max="11011" width="27.109375" style="28" customWidth="1"/>
    <col min="11012" max="11013" width="0" style="28" hidden="1" customWidth="1"/>
    <col min="11014" max="11014" width="24.33203125" style="28" customWidth="1"/>
    <col min="11015" max="11015" width="8.6640625" style="28"/>
    <col min="11016" max="11016" width="21.5546875" style="28" customWidth="1"/>
    <col min="11017" max="11017" width="11.33203125" style="28" customWidth="1"/>
    <col min="11018" max="11264" width="8.6640625" style="28"/>
    <col min="11265" max="11265" width="42.33203125" style="28" customWidth="1"/>
    <col min="11266" max="11266" width="12.6640625" style="28" customWidth="1"/>
    <col min="11267" max="11267" width="27.109375" style="28" customWidth="1"/>
    <col min="11268" max="11269" width="0" style="28" hidden="1" customWidth="1"/>
    <col min="11270" max="11270" width="24.33203125" style="28" customWidth="1"/>
    <col min="11271" max="11271" width="8.6640625" style="28"/>
    <col min="11272" max="11272" width="21.5546875" style="28" customWidth="1"/>
    <col min="11273" max="11273" width="11.33203125" style="28" customWidth="1"/>
    <col min="11274" max="11520" width="8.6640625" style="28"/>
    <col min="11521" max="11521" width="42.33203125" style="28" customWidth="1"/>
    <col min="11522" max="11522" width="12.6640625" style="28" customWidth="1"/>
    <col min="11523" max="11523" width="27.109375" style="28" customWidth="1"/>
    <col min="11524" max="11525" width="0" style="28" hidden="1" customWidth="1"/>
    <col min="11526" max="11526" width="24.33203125" style="28" customWidth="1"/>
    <col min="11527" max="11527" width="8.6640625" style="28"/>
    <col min="11528" max="11528" width="21.5546875" style="28" customWidth="1"/>
    <col min="11529" max="11529" width="11.33203125" style="28" customWidth="1"/>
    <col min="11530" max="11776" width="8.6640625" style="28"/>
    <col min="11777" max="11777" width="42.33203125" style="28" customWidth="1"/>
    <col min="11778" max="11778" width="12.6640625" style="28" customWidth="1"/>
    <col min="11779" max="11779" width="27.109375" style="28" customWidth="1"/>
    <col min="11780" max="11781" width="0" style="28" hidden="1" customWidth="1"/>
    <col min="11782" max="11782" width="24.33203125" style="28" customWidth="1"/>
    <col min="11783" max="11783" width="8.6640625" style="28"/>
    <col min="11784" max="11784" width="21.5546875" style="28" customWidth="1"/>
    <col min="11785" max="11785" width="11.33203125" style="28" customWidth="1"/>
    <col min="11786" max="12032" width="8.6640625" style="28"/>
    <col min="12033" max="12033" width="42.33203125" style="28" customWidth="1"/>
    <col min="12034" max="12034" width="12.6640625" style="28" customWidth="1"/>
    <col min="12035" max="12035" width="27.109375" style="28" customWidth="1"/>
    <col min="12036" max="12037" width="0" style="28" hidden="1" customWidth="1"/>
    <col min="12038" max="12038" width="24.33203125" style="28" customWidth="1"/>
    <col min="12039" max="12039" width="8.6640625" style="28"/>
    <col min="12040" max="12040" width="21.5546875" style="28" customWidth="1"/>
    <col min="12041" max="12041" width="11.33203125" style="28" customWidth="1"/>
    <col min="12042" max="12288" width="8.6640625" style="28"/>
    <col min="12289" max="12289" width="42.33203125" style="28" customWidth="1"/>
    <col min="12290" max="12290" width="12.6640625" style="28" customWidth="1"/>
    <col min="12291" max="12291" width="27.109375" style="28" customWidth="1"/>
    <col min="12292" max="12293" width="0" style="28" hidden="1" customWidth="1"/>
    <col min="12294" max="12294" width="24.33203125" style="28" customWidth="1"/>
    <col min="12295" max="12295" width="8.6640625" style="28"/>
    <col min="12296" max="12296" width="21.5546875" style="28" customWidth="1"/>
    <col min="12297" max="12297" width="11.33203125" style="28" customWidth="1"/>
    <col min="12298" max="12544" width="8.6640625" style="28"/>
    <col min="12545" max="12545" width="42.33203125" style="28" customWidth="1"/>
    <col min="12546" max="12546" width="12.6640625" style="28" customWidth="1"/>
    <col min="12547" max="12547" width="27.109375" style="28" customWidth="1"/>
    <col min="12548" max="12549" width="0" style="28" hidden="1" customWidth="1"/>
    <col min="12550" max="12550" width="24.33203125" style="28" customWidth="1"/>
    <col min="12551" max="12551" width="8.6640625" style="28"/>
    <col min="12552" max="12552" width="21.5546875" style="28" customWidth="1"/>
    <col min="12553" max="12553" width="11.33203125" style="28" customWidth="1"/>
    <col min="12554" max="12800" width="8.6640625" style="28"/>
    <col min="12801" max="12801" width="42.33203125" style="28" customWidth="1"/>
    <col min="12802" max="12802" width="12.6640625" style="28" customWidth="1"/>
    <col min="12803" max="12803" width="27.109375" style="28" customWidth="1"/>
    <col min="12804" max="12805" width="0" style="28" hidden="1" customWidth="1"/>
    <col min="12806" max="12806" width="24.33203125" style="28" customWidth="1"/>
    <col min="12807" max="12807" width="8.6640625" style="28"/>
    <col min="12808" max="12808" width="21.5546875" style="28" customWidth="1"/>
    <col min="12809" max="12809" width="11.33203125" style="28" customWidth="1"/>
    <col min="12810" max="13056" width="8.6640625" style="28"/>
    <col min="13057" max="13057" width="42.33203125" style="28" customWidth="1"/>
    <col min="13058" max="13058" width="12.6640625" style="28" customWidth="1"/>
    <col min="13059" max="13059" width="27.109375" style="28" customWidth="1"/>
    <col min="13060" max="13061" width="0" style="28" hidden="1" customWidth="1"/>
    <col min="13062" max="13062" width="24.33203125" style="28" customWidth="1"/>
    <col min="13063" max="13063" width="8.6640625" style="28"/>
    <col min="13064" max="13064" width="21.5546875" style="28" customWidth="1"/>
    <col min="13065" max="13065" width="11.33203125" style="28" customWidth="1"/>
    <col min="13066" max="13312" width="8.6640625" style="28"/>
    <col min="13313" max="13313" width="42.33203125" style="28" customWidth="1"/>
    <col min="13314" max="13314" width="12.6640625" style="28" customWidth="1"/>
    <col min="13315" max="13315" width="27.109375" style="28" customWidth="1"/>
    <col min="13316" max="13317" width="0" style="28" hidden="1" customWidth="1"/>
    <col min="13318" max="13318" width="24.33203125" style="28" customWidth="1"/>
    <col min="13319" max="13319" width="8.6640625" style="28"/>
    <col min="13320" max="13320" width="21.5546875" style="28" customWidth="1"/>
    <col min="13321" max="13321" width="11.33203125" style="28" customWidth="1"/>
    <col min="13322" max="13568" width="8.6640625" style="28"/>
    <col min="13569" max="13569" width="42.33203125" style="28" customWidth="1"/>
    <col min="13570" max="13570" width="12.6640625" style="28" customWidth="1"/>
    <col min="13571" max="13571" width="27.109375" style="28" customWidth="1"/>
    <col min="13572" max="13573" width="0" style="28" hidden="1" customWidth="1"/>
    <col min="13574" max="13574" width="24.33203125" style="28" customWidth="1"/>
    <col min="13575" max="13575" width="8.6640625" style="28"/>
    <col min="13576" max="13576" width="21.5546875" style="28" customWidth="1"/>
    <col min="13577" max="13577" width="11.33203125" style="28" customWidth="1"/>
    <col min="13578" max="13824" width="8.6640625" style="28"/>
    <col min="13825" max="13825" width="42.33203125" style="28" customWidth="1"/>
    <col min="13826" max="13826" width="12.6640625" style="28" customWidth="1"/>
    <col min="13827" max="13827" width="27.109375" style="28" customWidth="1"/>
    <col min="13828" max="13829" width="0" style="28" hidden="1" customWidth="1"/>
    <col min="13830" max="13830" width="24.33203125" style="28" customWidth="1"/>
    <col min="13831" max="13831" width="8.6640625" style="28"/>
    <col min="13832" max="13832" width="21.5546875" style="28" customWidth="1"/>
    <col min="13833" max="13833" width="11.33203125" style="28" customWidth="1"/>
    <col min="13834" max="14080" width="8.6640625" style="28"/>
    <col min="14081" max="14081" width="42.33203125" style="28" customWidth="1"/>
    <col min="14082" max="14082" width="12.6640625" style="28" customWidth="1"/>
    <col min="14083" max="14083" width="27.109375" style="28" customWidth="1"/>
    <col min="14084" max="14085" width="0" style="28" hidden="1" customWidth="1"/>
    <col min="14086" max="14086" width="24.33203125" style="28" customWidth="1"/>
    <col min="14087" max="14087" width="8.6640625" style="28"/>
    <col min="14088" max="14088" width="21.5546875" style="28" customWidth="1"/>
    <col min="14089" max="14089" width="11.33203125" style="28" customWidth="1"/>
    <col min="14090" max="14336" width="8.6640625" style="28"/>
    <col min="14337" max="14337" width="42.33203125" style="28" customWidth="1"/>
    <col min="14338" max="14338" width="12.6640625" style="28" customWidth="1"/>
    <col min="14339" max="14339" width="27.109375" style="28" customWidth="1"/>
    <col min="14340" max="14341" width="0" style="28" hidden="1" customWidth="1"/>
    <col min="14342" max="14342" width="24.33203125" style="28" customWidth="1"/>
    <col min="14343" max="14343" width="8.6640625" style="28"/>
    <col min="14344" max="14344" width="21.5546875" style="28" customWidth="1"/>
    <col min="14345" max="14345" width="11.33203125" style="28" customWidth="1"/>
    <col min="14346" max="14592" width="8.6640625" style="28"/>
    <col min="14593" max="14593" width="42.33203125" style="28" customWidth="1"/>
    <col min="14594" max="14594" width="12.6640625" style="28" customWidth="1"/>
    <col min="14595" max="14595" width="27.109375" style="28" customWidth="1"/>
    <col min="14596" max="14597" width="0" style="28" hidden="1" customWidth="1"/>
    <col min="14598" max="14598" width="24.33203125" style="28" customWidth="1"/>
    <col min="14599" max="14599" width="8.6640625" style="28"/>
    <col min="14600" max="14600" width="21.5546875" style="28" customWidth="1"/>
    <col min="14601" max="14601" width="11.33203125" style="28" customWidth="1"/>
    <col min="14602" max="14848" width="8.6640625" style="28"/>
    <col min="14849" max="14849" width="42.33203125" style="28" customWidth="1"/>
    <col min="14850" max="14850" width="12.6640625" style="28" customWidth="1"/>
    <col min="14851" max="14851" width="27.109375" style="28" customWidth="1"/>
    <col min="14852" max="14853" width="0" style="28" hidden="1" customWidth="1"/>
    <col min="14854" max="14854" width="24.33203125" style="28" customWidth="1"/>
    <col min="14855" max="14855" width="8.6640625" style="28"/>
    <col min="14856" max="14856" width="21.5546875" style="28" customWidth="1"/>
    <col min="14857" max="14857" width="11.33203125" style="28" customWidth="1"/>
    <col min="14858" max="15104" width="8.6640625" style="28"/>
    <col min="15105" max="15105" width="42.33203125" style="28" customWidth="1"/>
    <col min="15106" max="15106" width="12.6640625" style="28" customWidth="1"/>
    <col min="15107" max="15107" width="27.109375" style="28" customWidth="1"/>
    <col min="15108" max="15109" width="0" style="28" hidden="1" customWidth="1"/>
    <col min="15110" max="15110" width="24.33203125" style="28" customWidth="1"/>
    <col min="15111" max="15111" width="8.6640625" style="28"/>
    <col min="15112" max="15112" width="21.5546875" style="28" customWidth="1"/>
    <col min="15113" max="15113" width="11.33203125" style="28" customWidth="1"/>
    <col min="15114" max="15360" width="8.6640625" style="28"/>
    <col min="15361" max="15361" width="42.33203125" style="28" customWidth="1"/>
    <col min="15362" max="15362" width="12.6640625" style="28" customWidth="1"/>
    <col min="15363" max="15363" width="27.109375" style="28" customWidth="1"/>
    <col min="15364" max="15365" width="0" style="28" hidden="1" customWidth="1"/>
    <col min="15366" max="15366" width="24.33203125" style="28" customWidth="1"/>
    <col min="15367" max="15367" width="8.6640625" style="28"/>
    <col min="15368" max="15368" width="21.5546875" style="28" customWidth="1"/>
    <col min="15369" max="15369" width="11.33203125" style="28" customWidth="1"/>
    <col min="15370" max="15616" width="8.6640625" style="28"/>
    <col min="15617" max="15617" width="42.33203125" style="28" customWidth="1"/>
    <col min="15618" max="15618" width="12.6640625" style="28" customWidth="1"/>
    <col min="15619" max="15619" width="27.109375" style="28" customWidth="1"/>
    <col min="15620" max="15621" width="0" style="28" hidden="1" customWidth="1"/>
    <col min="15622" max="15622" width="24.33203125" style="28" customWidth="1"/>
    <col min="15623" max="15623" width="8.6640625" style="28"/>
    <col min="15624" max="15624" width="21.5546875" style="28" customWidth="1"/>
    <col min="15625" max="15625" width="11.33203125" style="28" customWidth="1"/>
    <col min="15626" max="15872" width="8.6640625" style="28"/>
    <col min="15873" max="15873" width="42.33203125" style="28" customWidth="1"/>
    <col min="15874" max="15874" width="12.6640625" style="28" customWidth="1"/>
    <col min="15875" max="15875" width="27.109375" style="28" customWidth="1"/>
    <col min="15876" max="15877" width="0" style="28" hidden="1" customWidth="1"/>
    <col min="15878" max="15878" width="24.33203125" style="28" customWidth="1"/>
    <col min="15879" max="15879" width="8.6640625" style="28"/>
    <col min="15880" max="15880" width="21.5546875" style="28" customWidth="1"/>
    <col min="15881" max="15881" width="11.33203125" style="28" customWidth="1"/>
    <col min="15882" max="16128" width="8.6640625" style="28"/>
    <col min="16129" max="16129" width="42.33203125" style="28" customWidth="1"/>
    <col min="16130" max="16130" width="12.6640625" style="28" customWidth="1"/>
    <col min="16131" max="16131" width="27.109375" style="28" customWidth="1"/>
    <col min="16132" max="16133" width="0" style="28" hidden="1" customWidth="1"/>
    <col min="16134" max="16134" width="24.33203125" style="28" customWidth="1"/>
    <col min="16135" max="16135" width="8.6640625" style="28"/>
    <col min="16136" max="16136" width="21.5546875" style="28" customWidth="1"/>
    <col min="16137" max="16137" width="11.33203125" style="28" customWidth="1"/>
    <col min="16138" max="16384" width="8.6640625" style="28"/>
  </cols>
  <sheetData>
    <row r="1" spans="1:23" ht="15.6" x14ac:dyDescent="0.3">
      <c r="F1" s="427" t="s">
        <v>1472</v>
      </c>
      <c r="G1" s="427"/>
      <c r="H1" s="427"/>
      <c r="I1" s="30"/>
    </row>
    <row r="2" spans="1:23" ht="15.6" x14ac:dyDescent="0.3">
      <c r="F2" s="118" t="s">
        <v>1257</v>
      </c>
      <c r="G2" s="118"/>
      <c r="H2" s="118"/>
      <c r="I2" s="30"/>
    </row>
    <row r="3" spans="1:23" ht="15.6" x14ac:dyDescent="0.3">
      <c r="F3" s="118" t="s">
        <v>1531</v>
      </c>
      <c r="G3" s="118"/>
      <c r="H3" s="118"/>
      <c r="I3" s="30"/>
    </row>
    <row r="4" spans="1:23" ht="15.6" x14ac:dyDescent="0.3">
      <c r="F4" s="126"/>
      <c r="G4" s="126"/>
      <c r="H4" s="126"/>
      <c r="I4" s="30"/>
    </row>
    <row r="5" spans="1:23" ht="15.6" x14ac:dyDescent="0.3">
      <c r="A5" s="421" t="s">
        <v>646</v>
      </c>
      <c r="B5" s="421"/>
      <c r="C5" s="421"/>
      <c r="D5" s="421"/>
      <c r="E5" s="421"/>
      <c r="F5" s="421"/>
      <c r="I5" s="30"/>
    </row>
    <row r="6" spans="1:23" ht="13.8" x14ac:dyDescent="0.25">
      <c r="A6" s="421" t="s">
        <v>1836</v>
      </c>
      <c r="B6" s="421"/>
      <c r="C6" s="421"/>
      <c r="D6" s="421"/>
      <c r="E6" s="421"/>
      <c r="F6" s="421"/>
    </row>
    <row r="7" spans="1:23" ht="15.6" x14ac:dyDescent="0.3">
      <c r="A7" s="421" t="s">
        <v>647</v>
      </c>
      <c r="B7" s="421"/>
      <c r="C7" s="421"/>
      <c r="D7" s="421"/>
      <c r="E7" s="421"/>
      <c r="F7" s="421"/>
      <c r="G7" s="31"/>
      <c r="H7" s="31"/>
      <c r="I7" s="31"/>
      <c r="J7" s="31"/>
      <c r="K7" s="31"/>
      <c r="L7" s="31"/>
      <c r="M7" s="31"/>
      <c r="N7" s="31"/>
      <c r="O7" s="31"/>
      <c r="P7" s="31"/>
      <c r="Q7" s="31"/>
      <c r="R7" s="31"/>
      <c r="S7" s="31"/>
      <c r="T7" s="31"/>
      <c r="U7" s="31"/>
      <c r="V7" s="31"/>
      <c r="W7" s="31"/>
    </row>
    <row r="8" spans="1:23" ht="15.6" x14ac:dyDescent="0.3">
      <c r="A8" s="421" t="s">
        <v>648</v>
      </c>
      <c r="B8" s="421"/>
      <c r="C8" s="421"/>
      <c r="D8" s="421"/>
      <c r="E8" s="421"/>
      <c r="F8" s="421"/>
      <c r="G8" s="31"/>
      <c r="H8" s="31"/>
      <c r="I8" s="31"/>
      <c r="J8" s="31"/>
      <c r="K8" s="31"/>
      <c r="L8" s="31"/>
      <c r="M8" s="31"/>
      <c r="N8" s="31"/>
      <c r="O8" s="31"/>
      <c r="P8" s="31"/>
      <c r="Q8" s="31"/>
      <c r="R8" s="31"/>
      <c r="S8" s="31"/>
      <c r="T8" s="31"/>
      <c r="U8" s="31"/>
      <c r="V8" s="31"/>
      <c r="W8" s="31"/>
    </row>
    <row r="9" spans="1:23" x14ac:dyDescent="0.25">
      <c r="C9" s="32"/>
      <c r="D9" s="28"/>
      <c r="F9" s="33" t="s">
        <v>503</v>
      </c>
    </row>
    <row r="10" spans="1:23" x14ac:dyDescent="0.25">
      <c r="A10" s="422" t="s">
        <v>649</v>
      </c>
      <c r="B10" s="424" t="s">
        <v>650</v>
      </c>
      <c r="C10" s="424"/>
      <c r="D10" s="34"/>
      <c r="E10" s="34"/>
      <c r="F10" s="425" t="s">
        <v>224</v>
      </c>
    </row>
    <row r="11" spans="1:23" ht="36" x14ac:dyDescent="0.25">
      <c r="A11" s="423"/>
      <c r="B11" s="35" t="s">
        <v>651</v>
      </c>
      <c r="C11" s="35" t="s">
        <v>652</v>
      </c>
      <c r="D11" s="36" t="s">
        <v>222</v>
      </c>
      <c r="E11" s="36" t="s">
        <v>223</v>
      </c>
      <c r="F11" s="426"/>
    </row>
    <row r="12" spans="1:23" ht="22.8" x14ac:dyDescent="0.25">
      <c r="A12" s="123" t="s">
        <v>507</v>
      </c>
      <c r="B12" s="100" t="s">
        <v>653</v>
      </c>
      <c r="C12" s="124" t="s">
        <v>698</v>
      </c>
      <c r="D12" s="36"/>
      <c r="E12" s="36"/>
      <c r="F12" s="91">
        <f>F14+F15+F16+F17+F18+F20+F21</f>
        <v>256785446.46000099</v>
      </c>
    </row>
    <row r="13" spans="1:23" ht="22.8" x14ac:dyDescent="0.25">
      <c r="A13" s="123" t="s">
        <v>493</v>
      </c>
      <c r="B13" s="124" t="s">
        <v>232</v>
      </c>
      <c r="C13" s="35"/>
      <c r="D13" s="36"/>
      <c r="E13" s="36"/>
      <c r="F13" s="91"/>
    </row>
    <row r="14" spans="1:23" ht="39.6" x14ac:dyDescent="0.25">
      <c r="A14" s="93" t="s">
        <v>523</v>
      </c>
      <c r="B14" s="101" t="s">
        <v>232</v>
      </c>
      <c r="C14" s="92" t="s">
        <v>1500</v>
      </c>
      <c r="D14" s="36"/>
      <c r="E14" s="36"/>
      <c r="F14" s="91">
        <f>'Прил. 6 Источники_2022'!E35</f>
        <v>435000000</v>
      </c>
    </row>
    <row r="15" spans="1:23" ht="39.6" x14ac:dyDescent="0.25">
      <c r="A15" s="93" t="s">
        <v>527</v>
      </c>
      <c r="B15" s="101" t="s">
        <v>232</v>
      </c>
      <c r="C15" s="92" t="s">
        <v>1501</v>
      </c>
      <c r="D15" s="36"/>
      <c r="E15" s="36"/>
      <c r="F15" s="91">
        <f>'Прил. 6 Источники_2022'!E37</f>
        <v>-220000000</v>
      </c>
    </row>
    <row r="16" spans="1:23" ht="52.8" x14ac:dyDescent="0.25">
      <c r="A16" s="18" t="s">
        <v>1356</v>
      </c>
      <c r="B16" s="101" t="s">
        <v>232</v>
      </c>
      <c r="C16" s="92" t="s">
        <v>1499</v>
      </c>
      <c r="D16" s="36"/>
      <c r="E16" s="36"/>
      <c r="F16" s="91">
        <f>'Прил. 6 Источники_2022'!E40</f>
        <v>220000000</v>
      </c>
    </row>
    <row r="17" spans="1:6" ht="52.8" x14ac:dyDescent="0.25">
      <c r="A17" s="140" t="s">
        <v>1358</v>
      </c>
      <c r="B17" s="101" t="s">
        <v>232</v>
      </c>
      <c r="C17" s="92" t="s">
        <v>1503</v>
      </c>
      <c r="D17" s="36"/>
      <c r="E17" s="36"/>
      <c r="F17" s="91">
        <f>'Прил. 6 Источники_2022'!E42</f>
        <v>-220000000</v>
      </c>
    </row>
    <row r="18" spans="1:6" ht="39.6" x14ac:dyDescent="0.25">
      <c r="A18" s="94" t="s">
        <v>589</v>
      </c>
      <c r="B18" s="101" t="s">
        <v>257</v>
      </c>
      <c r="C18" s="135" t="s">
        <v>1502</v>
      </c>
      <c r="D18" s="36"/>
      <c r="E18" s="36"/>
      <c r="F18" s="91">
        <v>0</v>
      </c>
    </row>
    <row r="19" spans="1:6" s="37" customFormat="1" ht="26.4" x14ac:dyDescent="0.3">
      <c r="A19" s="102" t="s">
        <v>535</v>
      </c>
      <c r="B19" s="100" t="s">
        <v>653</v>
      </c>
      <c r="C19" s="103" t="s">
        <v>654</v>
      </c>
      <c r="D19" s="104" t="e">
        <f>D21-D20</f>
        <v>#REF!</v>
      </c>
      <c r="E19" s="104" t="e">
        <f>E21-E20</f>
        <v>#REF!</v>
      </c>
      <c r="F19" s="91">
        <v>0</v>
      </c>
    </row>
    <row r="20" spans="1:6" s="37" customFormat="1" ht="15.6" x14ac:dyDescent="0.3">
      <c r="A20" s="105" t="s">
        <v>547</v>
      </c>
      <c r="B20" s="101" t="s">
        <v>653</v>
      </c>
      <c r="C20" s="106" t="s">
        <v>655</v>
      </c>
      <c r="D20" s="104" t="e">
        <f>#REF!</f>
        <v>#REF!</v>
      </c>
      <c r="E20" s="104" t="e">
        <f>#REF!</f>
        <v>#REF!</v>
      </c>
      <c r="F20" s="91">
        <f>'Прил. 6 Источники_2022'!E51</f>
        <v>-11812510346.549999</v>
      </c>
    </row>
    <row r="21" spans="1:6" s="37" customFormat="1" ht="15.6" x14ac:dyDescent="0.3">
      <c r="A21" s="105" t="s">
        <v>569</v>
      </c>
      <c r="B21" s="101" t="s">
        <v>653</v>
      </c>
      <c r="C21" s="106" t="s">
        <v>656</v>
      </c>
      <c r="D21" s="104" t="e">
        <f>#REF!</f>
        <v>#REF!</v>
      </c>
      <c r="E21" s="104" t="e">
        <f>#REF!</f>
        <v>#REF!</v>
      </c>
      <c r="F21" s="91">
        <f>'Прил. 6 Источники_2022'!E62</f>
        <v>11854295793.01</v>
      </c>
    </row>
    <row r="22" spans="1:6" x14ac:dyDescent="0.25">
      <c r="A22" s="95"/>
      <c r="B22" s="96"/>
      <c r="C22" s="97"/>
      <c r="D22" s="98"/>
      <c r="E22" s="98"/>
      <c r="F22" s="99"/>
    </row>
    <row r="23" spans="1:6" x14ac:dyDescent="0.25">
      <c r="A23" s="38"/>
      <c r="B23" s="38"/>
      <c r="C23" s="39"/>
      <c r="D23" s="40"/>
      <c r="E23" s="40"/>
      <c r="F23" s="40"/>
    </row>
    <row r="24" spans="1:6" x14ac:dyDescent="0.25">
      <c r="A24" s="32"/>
      <c r="B24" s="32"/>
      <c r="C24" s="41"/>
    </row>
    <row r="25" spans="1:6" x14ac:dyDescent="0.25">
      <c r="A25" s="42"/>
      <c r="B25" s="42"/>
      <c r="C25" s="43"/>
      <c r="D25" s="44"/>
      <c r="E25" s="37"/>
      <c r="F25" s="37"/>
    </row>
    <row r="26" spans="1:6" x14ac:dyDescent="0.25">
      <c r="A26" s="42"/>
      <c r="B26" s="42"/>
      <c r="C26" s="45"/>
      <c r="D26" s="44"/>
      <c r="E26" s="37"/>
      <c r="F26" s="37"/>
    </row>
    <row r="27" spans="1:6" x14ac:dyDescent="0.25">
      <c r="A27" s="37"/>
      <c r="B27" s="37"/>
      <c r="C27" s="46"/>
      <c r="D27" s="44"/>
      <c r="E27" s="37"/>
      <c r="F27" s="37"/>
    </row>
    <row r="28" spans="1:6" x14ac:dyDescent="0.25">
      <c r="A28" s="37"/>
      <c r="B28" s="37"/>
      <c r="C28" s="46"/>
      <c r="D28" s="44"/>
      <c r="E28" s="37"/>
      <c r="F28" s="37"/>
    </row>
    <row r="29" spans="1:6" x14ac:dyDescent="0.25">
      <c r="A29" s="37"/>
      <c r="B29" s="37"/>
      <c r="C29" s="46"/>
      <c r="D29" s="44"/>
      <c r="E29" s="37"/>
      <c r="F29" s="37"/>
    </row>
    <row r="30" spans="1:6" x14ac:dyDescent="0.25">
      <c r="A30" s="37"/>
      <c r="B30" s="37"/>
      <c r="C30" s="46"/>
      <c r="D30" s="44"/>
      <c r="E30" s="37"/>
      <c r="F30" s="37"/>
    </row>
    <row r="31" spans="1:6" x14ac:dyDescent="0.25">
      <c r="A31" s="37"/>
      <c r="B31" s="37"/>
      <c r="C31" s="46"/>
      <c r="D31" s="44"/>
      <c r="E31" s="37"/>
      <c r="F31" s="37"/>
    </row>
    <row r="32" spans="1:6" x14ac:dyDescent="0.25">
      <c r="A32" s="37"/>
      <c r="B32" s="37"/>
      <c r="C32" s="46"/>
      <c r="D32" s="44"/>
      <c r="E32" s="37"/>
      <c r="F32" s="37"/>
    </row>
    <row r="33" spans="1:6" x14ac:dyDescent="0.25">
      <c r="A33" s="37"/>
      <c r="B33" s="37"/>
      <c r="C33" s="46"/>
      <c r="D33" s="44"/>
      <c r="E33" s="37"/>
      <c r="F33" s="37"/>
    </row>
    <row r="34" spans="1:6" x14ac:dyDescent="0.25">
      <c r="A34" s="37"/>
      <c r="B34" s="37"/>
      <c r="C34" s="46"/>
      <c r="D34" s="44"/>
      <c r="E34" s="37"/>
      <c r="F34" s="37"/>
    </row>
    <row r="35" spans="1:6" x14ac:dyDescent="0.25">
      <c r="A35" s="37"/>
      <c r="B35" s="37"/>
      <c r="C35" s="46"/>
      <c r="D35" s="44"/>
      <c r="E35" s="37"/>
      <c r="F35" s="37"/>
    </row>
    <row r="36" spans="1:6" x14ac:dyDescent="0.25">
      <c r="A36" s="37"/>
      <c r="B36" s="37"/>
      <c r="C36" s="46"/>
      <c r="D36" s="44"/>
      <c r="E36" s="37"/>
      <c r="F36" s="37"/>
    </row>
    <row r="37" spans="1:6" x14ac:dyDescent="0.25">
      <c r="A37" s="37"/>
      <c r="B37" s="37"/>
      <c r="C37" s="46"/>
      <c r="D37" s="44"/>
      <c r="E37" s="37"/>
      <c r="F37" s="37"/>
    </row>
    <row r="38" spans="1:6" x14ac:dyDescent="0.25">
      <c r="A38" s="37"/>
      <c r="B38" s="37"/>
      <c r="C38" s="46"/>
      <c r="D38" s="44"/>
      <c r="E38" s="37"/>
      <c r="F38" s="37"/>
    </row>
    <row r="39" spans="1:6" s="37" customFormat="1" x14ac:dyDescent="0.25">
      <c r="C39" s="46"/>
      <c r="D39" s="44"/>
    </row>
    <row r="40" spans="1:6" x14ac:dyDescent="0.25">
      <c r="C40" s="47"/>
      <c r="D40" s="48"/>
    </row>
    <row r="41" spans="1:6" x14ac:dyDescent="0.25">
      <c r="C41" s="47"/>
      <c r="D41" s="48"/>
    </row>
    <row r="42" spans="1:6" x14ac:dyDescent="0.25">
      <c r="C42" s="47"/>
      <c r="D42" s="48"/>
    </row>
    <row r="43" spans="1:6" x14ac:dyDescent="0.25">
      <c r="C43" s="47"/>
      <c r="D43" s="48"/>
    </row>
    <row r="44" spans="1:6" x14ac:dyDescent="0.25">
      <c r="C44" s="47"/>
      <c r="D44" s="48"/>
    </row>
    <row r="45" spans="1:6" x14ac:dyDescent="0.25">
      <c r="C45" s="47"/>
      <c r="D45" s="48"/>
    </row>
    <row r="46" spans="1:6" x14ac:dyDescent="0.25">
      <c r="C46" s="47"/>
      <c r="D46" s="48"/>
    </row>
    <row r="47" spans="1:6" x14ac:dyDescent="0.25">
      <c r="C47" s="47"/>
      <c r="D47" s="48"/>
    </row>
  </sheetData>
  <mergeCells count="8">
    <mergeCell ref="A8:F8"/>
    <mergeCell ref="A10:A11"/>
    <mergeCell ref="B10:C10"/>
    <mergeCell ref="F10:F11"/>
    <mergeCell ref="F1:H1"/>
    <mergeCell ref="A5:F5"/>
    <mergeCell ref="A6:F6"/>
    <mergeCell ref="A7:F7"/>
  </mergeCells>
  <pageMargins left="0.70866141732283472" right="0.70866141732283472" top="0.74803149606299213" bottom="0.74803149606299213" header="0.31496062992125984" footer="0.31496062992125984"/>
  <pageSetup paperSize="9" scale="71" firstPageNumber="165" orientation="portrait" useFirstPageNumber="1" r:id="rId1"/>
  <headerFooter>
    <oddFooter>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3"/>
  <sheetViews>
    <sheetView view="pageBreakPreview" zoomScaleNormal="100" zoomScaleSheetLayoutView="100" workbookViewId="0">
      <selection activeCell="P12" sqref="P12"/>
    </sheetView>
  </sheetViews>
  <sheetFormatPr defaultRowHeight="14.4" x14ac:dyDescent="0.3"/>
  <cols>
    <col min="1" max="1" width="3.44140625" style="3" customWidth="1"/>
    <col min="2" max="2" width="59.6640625" style="3" customWidth="1"/>
    <col min="3" max="3" width="19.44140625" style="3" customWidth="1"/>
    <col min="4" max="4" width="22.44140625" style="3" customWidth="1"/>
    <col min="256" max="256" width="3.44140625" customWidth="1"/>
    <col min="257" max="257" width="59.6640625" customWidth="1"/>
    <col min="258" max="258" width="2.44140625" customWidth="1"/>
    <col min="259" max="259" width="2.33203125" customWidth="1"/>
    <col min="260" max="260" width="26.6640625" customWidth="1"/>
    <col min="512" max="512" width="3.44140625" customWidth="1"/>
    <col min="513" max="513" width="59.6640625" customWidth="1"/>
    <col min="514" max="514" width="2.44140625" customWidth="1"/>
    <col min="515" max="515" width="2.33203125" customWidth="1"/>
    <col min="516" max="516" width="26.6640625" customWidth="1"/>
    <col min="768" max="768" width="3.44140625" customWidth="1"/>
    <col min="769" max="769" width="59.6640625" customWidth="1"/>
    <col min="770" max="770" width="2.44140625" customWidth="1"/>
    <col min="771" max="771" width="2.33203125" customWidth="1"/>
    <col min="772" max="772" width="26.6640625" customWidth="1"/>
    <col min="1024" max="1024" width="3.44140625" customWidth="1"/>
    <col min="1025" max="1025" width="59.6640625" customWidth="1"/>
    <col min="1026" max="1026" width="2.44140625" customWidth="1"/>
    <col min="1027" max="1027" width="2.33203125" customWidth="1"/>
    <col min="1028" max="1028" width="26.6640625" customWidth="1"/>
    <col min="1280" max="1280" width="3.44140625" customWidth="1"/>
    <col min="1281" max="1281" width="59.6640625" customWidth="1"/>
    <col min="1282" max="1282" width="2.44140625" customWidth="1"/>
    <col min="1283" max="1283" width="2.33203125" customWidth="1"/>
    <col min="1284" max="1284" width="26.6640625" customWidth="1"/>
    <col min="1536" max="1536" width="3.44140625" customWidth="1"/>
    <col min="1537" max="1537" width="59.6640625" customWidth="1"/>
    <col min="1538" max="1538" width="2.44140625" customWidth="1"/>
    <col min="1539" max="1539" width="2.33203125" customWidth="1"/>
    <col min="1540" max="1540" width="26.6640625" customWidth="1"/>
    <col min="1792" max="1792" width="3.44140625" customWidth="1"/>
    <col min="1793" max="1793" width="59.6640625" customWidth="1"/>
    <col min="1794" max="1794" width="2.44140625" customWidth="1"/>
    <col min="1795" max="1795" width="2.33203125" customWidth="1"/>
    <col min="1796" max="1796" width="26.6640625" customWidth="1"/>
    <col min="2048" max="2048" width="3.44140625" customWidth="1"/>
    <col min="2049" max="2049" width="59.6640625" customWidth="1"/>
    <col min="2050" max="2050" width="2.44140625" customWidth="1"/>
    <col min="2051" max="2051" width="2.33203125" customWidth="1"/>
    <col min="2052" max="2052" width="26.6640625" customWidth="1"/>
    <col min="2304" max="2304" width="3.44140625" customWidth="1"/>
    <col min="2305" max="2305" width="59.6640625" customWidth="1"/>
    <col min="2306" max="2306" width="2.44140625" customWidth="1"/>
    <col min="2307" max="2307" width="2.33203125" customWidth="1"/>
    <col min="2308" max="2308" width="26.6640625" customWidth="1"/>
    <col min="2560" max="2560" width="3.44140625" customWidth="1"/>
    <col min="2561" max="2561" width="59.6640625" customWidth="1"/>
    <col min="2562" max="2562" width="2.44140625" customWidth="1"/>
    <col min="2563" max="2563" width="2.33203125" customWidth="1"/>
    <col min="2564" max="2564" width="26.6640625" customWidth="1"/>
    <col min="2816" max="2816" width="3.44140625" customWidth="1"/>
    <col min="2817" max="2817" width="59.6640625" customWidth="1"/>
    <col min="2818" max="2818" width="2.44140625" customWidth="1"/>
    <col min="2819" max="2819" width="2.33203125" customWidth="1"/>
    <col min="2820" max="2820" width="26.6640625" customWidth="1"/>
    <col min="3072" max="3072" width="3.44140625" customWidth="1"/>
    <col min="3073" max="3073" width="59.6640625" customWidth="1"/>
    <col min="3074" max="3074" width="2.44140625" customWidth="1"/>
    <col min="3075" max="3075" width="2.33203125" customWidth="1"/>
    <col min="3076" max="3076" width="26.6640625" customWidth="1"/>
    <col min="3328" max="3328" width="3.44140625" customWidth="1"/>
    <col min="3329" max="3329" width="59.6640625" customWidth="1"/>
    <col min="3330" max="3330" width="2.44140625" customWidth="1"/>
    <col min="3331" max="3331" width="2.33203125" customWidth="1"/>
    <col min="3332" max="3332" width="26.6640625" customWidth="1"/>
    <col min="3584" max="3584" width="3.44140625" customWidth="1"/>
    <col min="3585" max="3585" width="59.6640625" customWidth="1"/>
    <col min="3586" max="3586" width="2.44140625" customWidth="1"/>
    <col min="3587" max="3587" width="2.33203125" customWidth="1"/>
    <col min="3588" max="3588" width="26.6640625" customWidth="1"/>
    <col min="3840" max="3840" width="3.44140625" customWidth="1"/>
    <col min="3841" max="3841" width="59.6640625" customWidth="1"/>
    <col min="3842" max="3842" width="2.44140625" customWidth="1"/>
    <col min="3843" max="3843" width="2.33203125" customWidth="1"/>
    <col min="3844" max="3844" width="26.6640625" customWidth="1"/>
    <col min="4096" max="4096" width="3.44140625" customWidth="1"/>
    <col min="4097" max="4097" width="59.6640625" customWidth="1"/>
    <col min="4098" max="4098" width="2.44140625" customWidth="1"/>
    <col min="4099" max="4099" width="2.33203125" customWidth="1"/>
    <col min="4100" max="4100" width="26.6640625" customWidth="1"/>
    <col min="4352" max="4352" width="3.44140625" customWidth="1"/>
    <col min="4353" max="4353" width="59.6640625" customWidth="1"/>
    <col min="4354" max="4354" width="2.44140625" customWidth="1"/>
    <col min="4355" max="4355" width="2.33203125" customWidth="1"/>
    <col min="4356" max="4356" width="26.6640625" customWidth="1"/>
    <col min="4608" max="4608" width="3.44140625" customWidth="1"/>
    <col min="4609" max="4609" width="59.6640625" customWidth="1"/>
    <col min="4610" max="4610" width="2.44140625" customWidth="1"/>
    <col min="4611" max="4611" width="2.33203125" customWidth="1"/>
    <col min="4612" max="4612" width="26.6640625" customWidth="1"/>
    <col min="4864" max="4864" width="3.44140625" customWidth="1"/>
    <col min="4865" max="4865" width="59.6640625" customWidth="1"/>
    <col min="4866" max="4866" width="2.44140625" customWidth="1"/>
    <col min="4867" max="4867" width="2.33203125" customWidth="1"/>
    <col min="4868" max="4868" width="26.6640625" customWidth="1"/>
    <col min="5120" max="5120" width="3.44140625" customWidth="1"/>
    <col min="5121" max="5121" width="59.6640625" customWidth="1"/>
    <col min="5122" max="5122" width="2.44140625" customWidth="1"/>
    <col min="5123" max="5123" width="2.33203125" customWidth="1"/>
    <col min="5124" max="5124" width="26.6640625" customWidth="1"/>
    <col min="5376" max="5376" width="3.44140625" customWidth="1"/>
    <col min="5377" max="5377" width="59.6640625" customWidth="1"/>
    <col min="5378" max="5378" width="2.44140625" customWidth="1"/>
    <col min="5379" max="5379" width="2.33203125" customWidth="1"/>
    <col min="5380" max="5380" width="26.6640625" customWidth="1"/>
    <col min="5632" max="5632" width="3.44140625" customWidth="1"/>
    <col min="5633" max="5633" width="59.6640625" customWidth="1"/>
    <col min="5634" max="5634" width="2.44140625" customWidth="1"/>
    <col min="5635" max="5635" width="2.33203125" customWidth="1"/>
    <col min="5636" max="5636" width="26.6640625" customWidth="1"/>
    <col min="5888" max="5888" width="3.44140625" customWidth="1"/>
    <col min="5889" max="5889" width="59.6640625" customWidth="1"/>
    <col min="5890" max="5890" width="2.44140625" customWidth="1"/>
    <col min="5891" max="5891" width="2.33203125" customWidth="1"/>
    <col min="5892" max="5892" width="26.6640625" customWidth="1"/>
    <col min="6144" max="6144" width="3.44140625" customWidth="1"/>
    <col min="6145" max="6145" width="59.6640625" customWidth="1"/>
    <col min="6146" max="6146" width="2.44140625" customWidth="1"/>
    <col min="6147" max="6147" width="2.33203125" customWidth="1"/>
    <col min="6148" max="6148" width="26.6640625" customWidth="1"/>
    <col min="6400" max="6400" width="3.44140625" customWidth="1"/>
    <col min="6401" max="6401" width="59.6640625" customWidth="1"/>
    <col min="6402" max="6402" width="2.44140625" customWidth="1"/>
    <col min="6403" max="6403" width="2.33203125" customWidth="1"/>
    <col min="6404" max="6404" width="26.6640625" customWidth="1"/>
    <col min="6656" max="6656" width="3.44140625" customWidth="1"/>
    <col min="6657" max="6657" width="59.6640625" customWidth="1"/>
    <col min="6658" max="6658" width="2.44140625" customWidth="1"/>
    <col min="6659" max="6659" width="2.33203125" customWidth="1"/>
    <col min="6660" max="6660" width="26.6640625" customWidth="1"/>
    <col min="6912" max="6912" width="3.44140625" customWidth="1"/>
    <col min="6913" max="6913" width="59.6640625" customWidth="1"/>
    <col min="6914" max="6914" width="2.44140625" customWidth="1"/>
    <col min="6915" max="6915" width="2.33203125" customWidth="1"/>
    <col min="6916" max="6916" width="26.6640625" customWidth="1"/>
    <col min="7168" max="7168" width="3.44140625" customWidth="1"/>
    <col min="7169" max="7169" width="59.6640625" customWidth="1"/>
    <col min="7170" max="7170" width="2.44140625" customWidth="1"/>
    <col min="7171" max="7171" width="2.33203125" customWidth="1"/>
    <col min="7172" max="7172" width="26.6640625" customWidth="1"/>
    <col min="7424" max="7424" width="3.44140625" customWidth="1"/>
    <col min="7425" max="7425" width="59.6640625" customWidth="1"/>
    <col min="7426" max="7426" width="2.44140625" customWidth="1"/>
    <col min="7427" max="7427" width="2.33203125" customWidth="1"/>
    <col min="7428" max="7428" width="26.6640625" customWidth="1"/>
    <col min="7680" max="7680" width="3.44140625" customWidth="1"/>
    <col min="7681" max="7681" width="59.6640625" customWidth="1"/>
    <col min="7682" max="7682" width="2.44140625" customWidth="1"/>
    <col min="7683" max="7683" width="2.33203125" customWidth="1"/>
    <col min="7684" max="7684" width="26.6640625" customWidth="1"/>
    <col min="7936" max="7936" width="3.44140625" customWidth="1"/>
    <col min="7937" max="7937" width="59.6640625" customWidth="1"/>
    <col min="7938" max="7938" width="2.44140625" customWidth="1"/>
    <col min="7939" max="7939" width="2.33203125" customWidth="1"/>
    <col min="7940" max="7940" width="26.6640625" customWidth="1"/>
    <col min="8192" max="8192" width="3.44140625" customWidth="1"/>
    <col min="8193" max="8193" width="59.6640625" customWidth="1"/>
    <col min="8194" max="8194" width="2.44140625" customWidth="1"/>
    <col min="8195" max="8195" width="2.33203125" customWidth="1"/>
    <col min="8196" max="8196" width="26.6640625" customWidth="1"/>
    <col min="8448" max="8448" width="3.44140625" customWidth="1"/>
    <col min="8449" max="8449" width="59.6640625" customWidth="1"/>
    <col min="8450" max="8450" width="2.44140625" customWidth="1"/>
    <col min="8451" max="8451" width="2.33203125" customWidth="1"/>
    <col min="8452" max="8452" width="26.6640625" customWidth="1"/>
    <col min="8704" max="8704" width="3.44140625" customWidth="1"/>
    <col min="8705" max="8705" width="59.6640625" customWidth="1"/>
    <col min="8706" max="8706" width="2.44140625" customWidth="1"/>
    <col min="8707" max="8707" width="2.33203125" customWidth="1"/>
    <col min="8708" max="8708" width="26.6640625" customWidth="1"/>
    <col min="8960" max="8960" width="3.44140625" customWidth="1"/>
    <col min="8961" max="8961" width="59.6640625" customWidth="1"/>
    <col min="8962" max="8962" width="2.44140625" customWidth="1"/>
    <col min="8963" max="8963" width="2.33203125" customWidth="1"/>
    <col min="8964" max="8964" width="26.6640625" customWidth="1"/>
    <col min="9216" max="9216" width="3.44140625" customWidth="1"/>
    <col min="9217" max="9217" width="59.6640625" customWidth="1"/>
    <col min="9218" max="9218" width="2.44140625" customWidth="1"/>
    <col min="9219" max="9219" width="2.33203125" customWidth="1"/>
    <col min="9220" max="9220" width="26.6640625" customWidth="1"/>
    <col min="9472" max="9472" width="3.44140625" customWidth="1"/>
    <col min="9473" max="9473" width="59.6640625" customWidth="1"/>
    <col min="9474" max="9474" width="2.44140625" customWidth="1"/>
    <col min="9475" max="9475" width="2.33203125" customWidth="1"/>
    <col min="9476" max="9476" width="26.6640625" customWidth="1"/>
    <col min="9728" max="9728" width="3.44140625" customWidth="1"/>
    <col min="9729" max="9729" width="59.6640625" customWidth="1"/>
    <col min="9730" max="9730" width="2.44140625" customWidth="1"/>
    <col min="9731" max="9731" width="2.33203125" customWidth="1"/>
    <col min="9732" max="9732" width="26.6640625" customWidth="1"/>
    <col min="9984" max="9984" width="3.44140625" customWidth="1"/>
    <col min="9985" max="9985" width="59.6640625" customWidth="1"/>
    <col min="9986" max="9986" width="2.44140625" customWidth="1"/>
    <col min="9987" max="9987" width="2.33203125" customWidth="1"/>
    <col min="9988" max="9988" width="26.6640625" customWidth="1"/>
    <col min="10240" max="10240" width="3.44140625" customWidth="1"/>
    <col min="10241" max="10241" width="59.6640625" customWidth="1"/>
    <col min="10242" max="10242" width="2.44140625" customWidth="1"/>
    <col min="10243" max="10243" width="2.33203125" customWidth="1"/>
    <col min="10244" max="10244" width="26.6640625" customWidth="1"/>
    <col min="10496" max="10496" width="3.44140625" customWidth="1"/>
    <col min="10497" max="10497" width="59.6640625" customWidth="1"/>
    <col min="10498" max="10498" width="2.44140625" customWidth="1"/>
    <col min="10499" max="10499" width="2.33203125" customWidth="1"/>
    <col min="10500" max="10500" width="26.6640625" customWidth="1"/>
    <col min="10752" max="10752" width="3.44140625" customWidth="1"/>
    <col min="10753" max="10753" width="59.6640625" customWidth="1"/>
    <col min="10754" max="10754" width="2.44140625" customWidth="1"/>
    <col min="10755" max="10755" width="2.33203125" customWidth="1"/>
    <col min="10756" max="10756" width="26.6640625" customWidth="1"/>
    <col min="11008" max="11008" width="3.44140625" customWidth="1"/>
    <col min="11009" max="11009" width="59.6640625" customWidth="1"/>
    <col min="11010" max="11010" width="2.44140625" customWidth="1"/>
    <col min="11011" max="11011" width="2.33203125" customWidth="1"/>
    <col min="11012" max="11012" width="26.6640625" customWidth="1"/>
    <col min="11264" max="11264" width="3.44140625" customWidth="1"/>
    <col min="11265" max="11265" width="59.6640625" customWidth="1"/>
    <col min="11266" max="11266" width="2.44140625" customWidth="1"/>
    <col min="11267" max="11267" width="2.33203125" customWidth="1"/>
    <col min="11268" max="11268" width="26.6640625" customWidth="1"/>
    <col min="11520" max="11520" width="3.44140625" customWidth="1"/>
    <col min="11521" max="11521" width="59.6640625" customWidth="1"/>
    <col min="11522" max="11522" width="2.44140625" customWidth="1"/>
    <col min="11523" max="11523" width="2.33203125" customWidth="1"/>
    <col min="11524" max="11524" width="26.6640625" customWidth="1"/>
    <col min="11776" max="11776" width="3.44140625" customWidth="1"/>
    <col min="11777" max="11777" width="59.6640625" customWidth="1"/>
    <col min="11778" max="11778" width="2.44140625" customWidth="1"/>
    <col min="11779" max="11779" width="2.33203125" customWidth="1"/>
    <col min="11780" max="11780" width="26.6640625" customWidth="1"/>
    <col min="12032" max="12032" width="3.44140625" customWidth="1"/>
    <col min="12033" max="12033" width="59.6640625" customWidth="1"/>
    <col min="12034" max="12034" width="2.44140625" customWidth="1"/>
    <col min="12035" max="12035" width="2.33203125" customWidth="1"/>
    <col min="12036" max="12036" width="26.6640625" customWidth="1"/>
    <col min="12288" max="12288" width="3.44140625" customWidth="1"/>
    <col min="12289" max="12289" width="59.6640625" customWidth="1"/>
    <col min="12290" max="12290" width="2.44140625" customWidth="1"/>
    <col min="12291" max="12291" width="2.33203125" customWidth="1"/>
    <col min="12292" max="12292" width="26.6640625" customWidth="1"/>
    <col min="12544" max="12544" width="3.44140625" customWidth="1"/>
    <col min="12545" max="12545" width="59.6640625" customWidth="1"/>
    <col min="12546" max="12546" width="2.44140625" customWidth="1"/>
    <col min="12547" max="12547" width="2.33203125" customWidth="1"/>
    <col min="12548" max="12548" width="26.6640625" customWidth="1"/>
    <col min="12800" max="12800" width="3.44140625" customWidth="1"/>
    <col min="12801" max="12801" width="59.6640625" customWidth="1"/>
    <col min="12802" max="12802" width="2.44140625" customWidth="1"/>
    <col min="12803" max="12803" width="2.33203125" customWidth="1"/>
    <col min="12804" max="12804" width="26.6640625" customWidth="1"/>
    <col min="13056" max="13056" width="3.44140625" customWidth="1"/>
    <col min="13057" max="13057" width="59.6640625" customWidth="1"/>
    <col min="13058" max="13058" width="2.44140625" customWidth="1"/>
    <col min="13059" max="13059" width="2.33203125" customWidth="1"/>
    <col min="13060" max="13060" width="26.6640625" customWidth="1"/>
    <col min="13312" max="13312" width="3.44140625" customWidth="1"/>
    <col min="13313" max="13313" width="59.6640625" customWidth="1"/>
    <col min="13314" max="13314" width="2.44140625" customWidth="1"/>
    <col min="13315" max="13315" width="2.33203125" customWidth="1"/>
    <col min="13316" max="13316" width="26.6640625" customWidth="1"/>
    <col min="13568" max="13568" width="3.44140625" customWidth="1"/>
    <col min="13569" max="13569" width="59.6640625" customWidth="1"/>
    <col min="13570" max="13570" width="2.44140625" customWidth="1"/>
    <col min="13571" max="13571" width="2.33203125" customWidth="1"/>
    <col min="13572" max="13572" width="26.6640625" customWidth="1"/>
    <col min="13824" max="13824" width="3.44140625" customWidth="1"/>
    <col min="13825" max="13825" width="59.6640625" customWidth="1"/>
    <col min="13826" max="13826" width="2.44140625" customWidth="1"/>
    <col min="13827" max="13827" width="2.33203125" customWidth="1"/>
    <col min="13828" max="13828" width="26.6640625" customWidth="1"/>
    <col min="14080" max="14080" width="3.44140625" customWidth="1"/>
    <col min="14081" max="14081" width="59.6640625" customWidth="1"/>
    <col min="14082" max="14082" width="2.44140625" customWidth="1"/>
    <col min="14083" max="14083" width="2.33203125" customWidth="1"/>
    <col min="14084" max="14084" width="26.6640625" customWidth="1"/>
    <col min="14336" max="14336" width="3.44140625" customWidth="1"/>
    <col min="14337" max="14337" width="59.6640625" customWidth="1"/>
    <col min="14338" max="14338" width="2.44140625" customWidth="1"/>
    <col min="14339" max="14339" width="2.33203125" customWidth="1"/>
    <col min="14340" max="14340" width="26.6640625" customWidth="1"/>
    <col min="14592" max="14592" width="3.44140625" customWidth="1"/>
    <col min="14593" max="14593" width="59.6640625" customWidth="1"/>
    <col min="14594" max="14594" width="2.44140625" customWidth="1"/>
    <col min="14595" max="14595" width="2.33203125" customWidth="1"/>
    <col min="14596" max="14596" width="26.6640625" customWidth="1"/>
    <col min="14848" max="14848" width="3.44140625" customWidth="1"/>
    <col min="14849" max="14849" width="59.6640625" customWidth="1"/>
    <col min="14850" max="14850" width="2.44140625" customWidth="1"/>
    <col min="14851" max="14851" width="2.33203125" customWidth="1"/>
    <col min="14852" max="14852" width="26.6640625" customWidth="1"/>
    <col min="15104" max="15104" width="3.44140625" customWidth="1"/>
    <col min="15105" max="15105" width="59.6640625" customWidth="1"/>
    <col min="15106" max="15106" width="2.44140625" customWidth="1"/>
    <col min="15107" max="15107" width="2.33203125" customWidth="1"/>
    <col min="15108" max="15108" width="26.6640625" customWidth="1"/>
    <col min="15360" max="15360" width="3.44140625" customWidth="1"/>
    <col min="15361" max="15361" width="59.6640625" customWidth="1"/>
    <col min="15362" max="15362" width="2.44140625" customWidth="1"/>
    <col min="15363" max="15363" width="2.33203125" customWidth="1"/>
    <col min="15364" max="15364" width="26.6640625" customWidth="1"/>
    <col min="15616" max="15616" width="3.44140625" customWidth="1"/>
    <col min="15617" max="15617" width="59.6640625" customWidth="1"/>
    <col min="15618" max="15618" width="2.44140625" customWidth="1"/>
    <col min="15619" max="15619" width="2.33203125" customWidth="1"/>
    <col min="15620" max="15620" width="26.6640625" customWidth="1"/>
    <col min="15872" max="15872" width="3.44140625" customWidth="1"/>
    <col min="15873" max="15873" width="59.6640625" customWidth="1"/>
    <col min="15874" max="15874" width="2.44140625" customWidth="1"/>
    <col min="15875" max="15875" width="2.33203125" customWidth="1"/>
    <col min="15876" max="15876" width="26.6640625" customWidth="1"/>
    <col min="16128" max="16128" width="3.44140625" customWidth="1"/>
    <col min="16129" max="16129" width="59.6640625" customWidth="1"/>
    <col min="16130" max="16130" width="2.44140625" customWidth="1"/>
    <col min="16131" max="16131" width="2.33203125" customWidth="1"/>
    <col min="16132" max="16132" width="26.6640625" customWidth="1"/>
  </cols>
  <sheetData>
    <row r="1" spans="1:4" x14ac:dyDescent="0.3">
      <c r="C1" s="430" t="s">
        <v>1473</v>
      </c>
      <c r="D1" s="430"/>
    </row>
    <row r="2" spans="1:4" ht="15.6" x14ac:dyDescent="0.3">
      <c r="A2" s="50"/>
      <c r="B2" s="50"/>
      <c r="C2" s="118" t="s">
        <v>1257</v>
      </c>
      <c r="D2" s="125"/>
    </row>
    <row r="3" spans="1:4" ht="15.6" x14ac:dyDescent="0.3">
      <c r="A3" s="50"/>
      <c r="B3" s="50"/>
      <c r="C3" s="118" t="s">
        <v>1531</v>
      </c>
      <c r="D3" s="125"/>
    </row>
    <row r="4" spans="1:4" ht="15.6" x14ac:dyDescent="0.3">
      <c r="A4" s="50"/>
      <c r="B4" s="50"/>
      <c r="C4" s="50"/>
      <c r="D4" s="49"/>
    </row>
    <row r="5" spans="1:4" ht="15.6" x14ac:dyDescent="0.3">
      <c r="A5" s="431" t="s">
        <v>657</v>
      </c>
      <c r="B5" s="431"/>
      <c r="C5" s="431"/>
      <c r="D5" s="431"/>
    </row>
    <row r="6" spans="1:4" ht="15.6" x14ac:dyDescent="0.3">
      <c r="A6" s="432" t="s">
        <v>658</v>
      </c>
      <c r="B6" s="432"/>
      <c r="C6" s="432"/>
      <c r="D6" s="432"/>
    </row>
    <row r="7" spans="1:4" x14ac:dyDescent="0.3">
      <c r="A7" s="433" t="s">
        <v>1834</v>
      </c>
      <c r="B7" s="433"/>
      <c r="C7" s="433"/>
      <c r="D7" s="433"/>
    </row>
    <row r="8" spans="1:4" ht="15.6" x14ac:dyDescent="0.3">
      <c r="A8" s="50"/>
      <c r="B8" s="50"/>
      <c r="C8" s="50"/>
      <c r="D8" s="50"/>
    </row>
    <row r="9" spans="1:4" x14ac:dyDescent="0.3">
      <c r="A9" s="428" t="s">
        <v>659</v>
      </c>
      <c r="B9" s="428"/>
      <c r="C9" s="428"/>
      <c r="D9" s="428"/>
    </row>
    <row r="10" spans="1:4" ht="38.25" customHeight="1" x14ac:dyDescent="0.3">
      <c r="A10" s="51" t="s">
        <v>660</v>
      </c>
      <c r="B10" s="203" t="s">
        <v>661</v>
      </c>
      <c r="C10" s="51" t="s">
        <v>1833</v>
      </c>
      <c r="D10" s="51" t="s">
        <v>699</v>
      </c>
    </row>
    <row r="11" spans="1:4" x14ac:dyDescent="0.3">
      <c r="A11" s="52" t="s">
        <v>662</v>
      </c>
      <c r="B11" s="53" t="s">
        <v>663</v>
      </c>
      <c r="C11" s="204">
        <v>0</v>
      </c>
      <c r="D11" s="204">
        <v>0</v>
      </c>
    </row>
    <row r="12" spans="1:4" ht="26.4" x14ac:dyDescent="0.3">
      <c r="A12" s="205" t="s">
        <v>664</v>
      </c>
      <c r="B12" s="53" t="s">
        <v>665</v>
      </c>
      <c r="C12" s="107">
        <v>220000000</v>
      </c>
      <c r="D12" s="107">
        <f>'Прил. 6 Источники_2022'!E40</f>
        <v>220000000</v>
      </c>
    </row>
    <row r="13" spans="1:4" ht="30.75" customHeight="1" x14ac:dyDescent="0.3">
      <c r="A13" s="205" t="s">
        <v>666</v>
      </c>
      <c r="B13" s="53" t="s">
        <v>667</v>
      </c>
      <c r="C13" s="107">
        <v>500000000</v>
      </c>
      <c r="D13" s="107">
        <f>'Прил. 6 Источники_2022'!E35</f>
        <v>435000000</v>
      </c>
    </row>
    <row r="14" spans="1:4" ht="30.75" customHeight="1" x14ac:dyDescent="0.3">
      <c r="A14" s="206"/>
      <c r="B14" s="207" t="s">
        <v>668</v>
      </c>
      <c r="C14" s="108">
        <f>SUM(C11:C13)</f>
        <v>720000000</v>
      </c>
      <c r="D14" s="108">
        <f>D12+D13</f>
        <v>655000000</v>
      </c>
    </row>
    <row r="15" spans="1:4" x14ac:dyDescent="0.3">
      <c r="A15" s="434" t="s">
        <v>669</v>
      </c>
      <c r="B15" s="434"/>
      <c r="C15" s="434"/>
      <c r="D15" s="434"/>
    </row>
    <row r="16" spans="1:4" ht="72" x14ac:dyDescent="0.3">
      <c r="A16" s="51" t="s">
        <v>660</v>
      </c>
      <c r="B16" s="203" t="s">
        <v>661</v>
      </c>
      <c r="C16" s="51" t="s">
        <v>1835</v>
      </c>
      <c r="D16" s="51" t="s">
        <v>699</v>
      </c>
    </row>
    <row r="17" spans="1:4" x14ac:dyDescent="0.3">
      <c r="A17" s="53" t="s">
        <v>662</v>
      </c>
      <c r="B17" s="53" t="s">
        <v>663</v>
      </c>
      <c r="C17" s="204">
        <v>0</v>
      </c>
      <c r="D17" s="54">
        <v>0</v>
      </c>
    </row>
    <row r="18" spans="1:4" ht="26.4" x14ac:dyDescent="0.3">
      <c r="A18" s="53" t="s">
        <v>664</v>
      </c>
      <c r="B18" s="53" t="s">
        <v>665</v>
      </c>
      <c r="C18" s="107">
        <v>220000000</v>
      </c>
      <c r="D18" s="107">
        <f>-'Прил. 6 Источники_2022'!E42</f>
        <v>220000000</v>
      </c>
    </row>
    <row r="19" spans="1:4" ht="26.4" x14ac:dyDescent="0.3">
      <c r="A19" s="53" t="s">
        <v>666</v>
      </c>
      <c r="B19" s="53" t="s">
        <v>667</v>
      </c>
      <c r="C19" s="107">
        <v>0</v>
      </c>
      <c r="D19" s="107">
        <f>-'Прил. 6 Источники_2022'!E37</f>
        <v>220000000</v>
      </c>
    </row>
    <row r="20" spans="1:4" x14ac:dyDescent="0.3">
      <c r="A20" s="206"/>
      <c r="B20" s="207" t="s">
        <v>668</v>
      </c>
      <c r="C20" s="108">
        <f>SUM(C17:C19)</f>
        <v>220000000</v>
      </c>
      <c r="D20" s="108">
        <f>SUM(D18:D19)</f>
        <v>440000000</v>
      </c>
    </row>
    <row r="21" spans="1:4" x14ac:dyDescent="0.3">
      <c r="A21" s="11"/>
      <c r="B21" s="11"/>
      <c r="C21" s="11"/>
      <c r="D21" s="55"/>
    </row>
    <row r="22" spans="1:4" x14ac:dyDescent="0.3">
      <c r="A22" s="428"/>
      <c r="B22" s="428"/>
      <c r="C22" s="428"/>
      <c r="D22" s="428"/>
    </row>
    <row r="23" spans="1:4" x14ac:dyDescent="0.3">
      <c r="A23" s="56"/>
    </row>
    <row r="24" spans="1:4" x14ac:dyDescent="0.3">
      <c r="A24" s="56"/>
    </row>
    <row r="25" spans="1:4" x14ac:dyDescent="0.3">
      <c r="A25" s="57"/>
    </row>
    <row r="26" spans="1:4" x14ac:dyDescent="0.3">
      <c r="A26" s="58"/>
      <c r="B26" s="429"/>
      <c r="C26" s="429"/>
      <c r="D26" s="429"/>
    </row>
    <row r="27" spans="1:4" x14ac:dyDescent="0.3">
      <c r="A27" s="11"/>
      <c r="B27" s="11"/>
      <c r="C27" s="11"/>
      <c r="D27" s="11"/>
    </row>
    <row r="28" spans="1:4" x14ac:dyDescent="0.3">
      <c r="A28" s="11"/>
      <c r="B28" s="11"/>
      <c r="C28" s="11"/>
      <c r="D28" s="11"/>
    </row>
    <row r="29" spans="1:4" x14ac:dyDescent="0.3">
      <c r="A29" s="11"/>
      <c r="B29" s="11"/>
      <c r="C29" s="11"/>
      <c r="D29" s="11"/>
    </row>
    <row r="30" spans="1:4" x14ac:dyDescent="0.3">
      <c r="B30" s="59"/>
      <c r="C30" s="59"/>
    </row>
    <row r="34" ht="29.25" customHeight="1" x14ac:dyDescent="0.3"/>
    <row r="35" ht="103.95" customHeight="1" x14ac:dyDescent="0.3"/>
    <row r="42" ht="66.75" customHeight="1" x14ac:dyDescent="0.3"/>
    <row r="53" ht="39.75" customHeight="1" x14ac:dyDescent="0.3"/>
    <row r="55" ht="18" customHeight="1" x14ac:dyDescent="0.3"/>
    <row r="56" ht="18.75" customHeight="1" x14ac:dyDescent="0.3"/>
    <row r="57" ht="36" customHeight="1" x14ac:dyDescent="0.3"/>
    <row r="87" ht="29.25" customHeight="1" x14ac:dyDescent="0.3"/>
    <row r="115" ht="19.5" customHeight="1" x14ac:dyDescent="0.3"/>
    <row r="117" ht="18.75" customHeight="1" x14ac:dyDescent="0.3"/>
    <row r="164" ht="21" customHeight="1" x14ac:dyDescent="0.3"/>
    <row r="170" ht="18.75" customHeight="1" x14ac:dyDescent="0.3"/>
    <row r="171" ht="55.5" customHeight="1" x14ac:dyDescent="0.3"/>
    <row r="173" ht="24" customHeight="1" x14ac:dyDescent="0.3"/>
    <row r="174" ht="18.75" customHeight="1" x14ac:dyDescent="0.3"/>
    <row r="176" ht="14.25" customHeight="1" x14ac:dyDescent="0.3"/>
    <row r="177" ht="16.5" customHeight="1" x14ac:dyDescent="0.3"/>
    <row r="181" ht="18" customHeight="1" x14ac:dyDescent="0.3"/>
    <row r="182" ht="23.25" customHeight="1" x14ac:dyDescent="0.3"/>
    <row r="215" ht="40.950000000000003" customHeight="1" x14ac:dyDescent="0.3"/>
    <row r="217" ht="29.25" customHeight="1" x14ac:dyDescent="0.3"/>
    <row r="218" ht="18.75" customHeight="1" x14ac:dyDescent="0.3"/>
    <row r="219" ht="24" customHeight="1" x14ac:dyDescent="0.3"/>
    <row r="220" ht="17.25" customHeight="1" x14ac:dyDescent="0.3"/>
    <row r="221" ht="21" customHeight="1" x14ac:dyDescent="0.3"/>
    <row r="222" ht="17.25" customHeight="1" x14ac:dyDescent="0.3"/>
    <row r="223" ht="38.25" customHeight="1" x14ac:dyDescent="0.3"/>
    <row r="224" ht="25.5" customHeight="1" x14ac:dyDescent="0.3"/>
    <row r="226" ht="25.5" customHeight="1" x14ac:dyDescent="0.3"/>
    <row r="227" ht="19.5" customHeight="1" x14ac:dyDescent="0.3"/>
    <row r="228" ht="24" customHeight="1" x14ac:dyDescent="0.3"/>
    <row r="229" ht="57" customHeight="1" x14ac:dyDescent="0.3"/>
    <row r="231" ht="26.25" customHeight="1" x14ac:dyDescent="0.3"/>
    <row r="232" ht="21.75" customHeight="1" x14ac:dyDescent="0.3"/>
    <row r="233" ht="24" customHeight="1" x14ac:dyDescent="0.3"/>
    <row r="234" ht="66" customHeight="1" x14ac:dyDescent="0.3"/>
    <row r="236" ht="26.25" customHeight="1" x14ac:dyDescent="0.3"/>
    <row r="237" ht="24" customHeight="1" x14ac:dyDescent="0.3"/>
    <row r="238" ht="18.75" customHeight="1" x14ac:dyDescent="0.3"/>
    <row r="239" ht="22.95" customHeight="1" x14ac:dyDescent="0.3"/>
    <row r="240" ht="15" customHeight="1" x14ac:dyDescent="0.3"/>
    <row r="241" ht="31.95" customHeight="1" x14ac:dyDescent="0.3"/>
    <row r="243" ht="18.75" customHeight="1" x14ac:dyDescent="0.3"/>
    <row r="247" ht="22.95" customHeight="1" x14ac:dyDescent="0.3"/>
    <row r="248" ht="18" customHeight="1" x14ac:dyDescent="0.3"/>
    <row r="249" ht="21.75" customHeight="1" x14ac:dyDescent="0.3"/>
    <row r="264" ht="28.5" customHeight="1" x14ac:dyDescent="0.3"/>
    <row r="268" ht="18.75" customHeight="1" x14ac:dyDescent="0.3"/>
    <row r="269" ht="18.75" customHeight="1" x14ac:dyDescent="0.3"/>
    <row r="270" ht="28.5" customHeight="1" x14ac:dyDescent="0.3"/>
    <row r="271" ht="20.25" customHeight="1" x14ac:dyDescent="0.3"/>
    <row r="272" ht="20.25" customHeight="1" x14ac:dyDescent="0.3"/>
    <row r="275" ht="31.95" customHeight="1" x14ac:dyDescent="0.3"/>
    <row r="315" ht="19.5" customHeight="1" x14ac:dyDescent="0.3"/>
    <row r="318" ht="19.5" customHeight="1" x14ac:dyDescent="0.3"/>
    <row r="319" ht="21.75" customHeight="1" x14ac:dyDescent="0.3"/>
    <row r="320" ht="24" customHeight="1" x14ac:dyDescent="0.3"/>
    <row r="323" ht="27.75" customHeight="1" x14ac:dyDescent="0.3"/>
    <row r="324" ht="27.75" customHeight="1" x14ac:dyDescent="0.3"/>
    <row r="325" ht="19.5" customHeight="1" x14ac:dyDescent="0.3"/>
    <row r="326" ht="29.25" customHeight="1" x14ac:dyDescent="0.3"/>
    <row r="328" ht="18.75" customHeight="1" x14ac:dyDescent="0.3"/>
    <row r="329" ht="21.75" customHeight="1" x14ac:dyDescent="0.3"/>
    <row r="330" ht="18.75" customHeight="1" x14ac:dyDescent="0.3"/>
    <row r="332" ht="23.25" customHeight="1" x14ac:dyDescent="0.3"/>
    <row r="334" ht="35.25" customHeight="1" x14ac:dyDescent="0.3"/>
    <row r="335" ht="23.25" customHeight="1" x14ac:dyDescent="0.3"/>
    <row r="336" ht="24" customHeight="1" x14ac:dyDescent="0.3"/>
    <row r="337" ht="24" customHeight="1" x14ac:dyDescent="0.3"/>
    <row r="338" ht="24.75" customHeight="1" x14ac:dyDescent="0.3"/>
    <row r="340" ht="54" customHeight="1" x14ac:dyDescent="0.3"/>
    <row r="341" ht="24" customHeight="1" x14ac:dyDescent="0.3"/>
    <row r="342" ht="20.25" customHeight="1" x14ac:dyDescent="0.3"/>
    <row r="344" ht="25.5" customHeight="1" x14ac:dyDescent="0.3"/>
    <row r="345" ht="18.75" customHeight="1" x14ac:dyDescent="0.3"/>
    <row r="349" ht="29.25" customHeight="1" x14ac:dyDescent="0.3"/>
    <row r="350" ht="17.25" customHeight="1" x14ac:dyDescent="0.3"/>
    <row r="352" ht="26.25" customHeight="1" x14ac:dyDescent="0.3"/>
    <row r="353" ht="19.5" customHeight="1" x14ac:dyDescent="0.3"/>
    <row r="355" ht="18.75" customHeight="1" x14ac:dyDescent="0.3"/>
    <row r="356" ht="16.5" customHeight="1" x14ac:dyDescent="0.3"/>
    <row r="357" ht="22.95" customHeight="1" x14ac:dyDescent="0.3"/>
    <row r="361" ht="18" customHeight="1" x14ac:dyDescent="0.3"/>
    <row r="363" ht="18" customHeight="1" x14ac:dyDescent="0.3"/>
    <row r="365" ht="39.75" customHeight="1" x14ac:dyDescent="0.3"/>
    <row r="367" ht="20.25" customHeight="1" x14ac:dyDescent="0.3"/>
    <row r="369" ht="21.75" customHeight="1" x14ac:dyDescent="0.3"/>
    <row r="378" ht="19.5" customHeight="1" x14ac:dyDescent="0.3"/>
    <row r="381" ht="20.25" customHeight="1" x14ac:dyDescent="0.3"/>
    <row r="383" ht="20.25" customHeight="1" x14ac:dyDescent="0.3"/>
    <row r="384" ht="35.25" customHeight="1" x14ac:dyDescent="0.3"/>
    <row r="385" ht="18" customHeight="1" x14ac:dyDescent="0.3"/>
    <row r="393" ht="27" customHeight="1" x14ac:dyDescent="0.3"/>
    <row r="394" ht="24" customHeight="1" x14ac:dyDescent="0.3"/>
    <row r="396" ht="22.95" customHeight="1" x14ac:dyDescent="0.3"/>
    <row r="398" ht="26.25" customHeight="1" x14ac:dyDescent="0.3"/>
    <row r="403" ht="24" customHeight="1" x14ac:dyDescent="0.3"/>
    <row r="407" ht="21" customHeight="1" x14ac:dyDescent="0.3"/>
    <row r="411" ht="26.25" customHeight="1" x14ac:dyDescent="0.3"/>
    <row r="413" ht="27.75" customHeight="1" x14ac:dyDescent="0.3"/>
    <row r="414" ht="21.75" customHeight="1" x14ac:dyDescent="0.3"/>
    <row r="419" ht="21.75" customHeight="1" x14ac:dyDescent="0.3"/>
    <row r="420" ht="22.95" customHeight="1" x14ac:dyDescent="0.3"/>
    <row r="423" ht="23.25" customHeight="1" x14ac:dyDescent="0.3"/>
    <row r="424" ht="16.5" customHeight="1" x14ac:dyDescent="0.3"/>
    <row r="427" ht="18.75" customHeight="1" x14ac:dyDescent="0.3"/>
    <row r="430" ht="20.25" customHeight="1" x14ac:dyDescent="0.3"/>
    <row r="443" ht="21" customHeight="1" x14ac:dyDescent="0.3"/>
    <row r="450" ht="25.5" customHeight="1" x14ac:dyDescent="0.3"/>
    <row r="451" ht="18" customHeight="1" x14ac:dyDescent="0.3"/>
    <row r="452" ht="29.25" customHeight="1" x14ac:dyDescent="0.3"/>
    <row r="453" ht="21" customHeight="1" x14ac:dyDescent="0.3"/>
    <row r="456" ht="24" customHeight="1" x14ac:dyDescent="0.3"/>
    <row r="460" ht="18" customHeight="1" x14ac:dyDescent="0.3"/>
    <row r="461" ht="19.5" customHeight="1" x14ac:dyDescent="0.3"/>
    <row r="468" ht="26.25" customHeight="1" x14ac:dyDescent="0.3"/>
    <row r="472" ht="33" customHeight="1" x14ac:dyDescent="0.3"/>
    <row r="475" ht="21.75" customHeight="1" x14ac:dyDescent="0.3"/>
    <row r="476" ht="30.75" customHeight="1" x14ac:dyDescent="0.3"/>
    <row r="477" ht="20.25" customHeight="1" x14ac:dyDescent="0.3"/>
    <row r="480" ht="33.75" customHeight="1" x14ac:dyDescent="0.3"/>
    <row r="483" ht="21" customHeight="1" x14ac:dyDescent="0.3"/>
    <row r="485" ht="18.75" customHeight="1" x14ac:dyDescent="0.3"/>
    <row r="488" ht="20.25" customHeight="1" x14ac:dyDescent="0.3"/>
    <row r="508" ht="21.75" customHeight="1" x14ac:dyDescent="0.3"/>
    <row r="641" ht="23.25" customHeight="1" x14ac:dyDescent="0.3"/>
    <row r="643" ht="16.5" customHeight="1" x14ac:dyDescent="0.3"/>
  </sheetData>
  <mergeCells count="8">
    <mergeCell ref="A22:D22"/>
    <mergeCell ref="B26:D26"/>
    <mergeCell ref="C1:D1"/>
    <mergeCell ref="A5:D5"/>
    <mergeCell ref="A6:D6"/>
    <mergeCell ref="A7:D7"/>
    <mergeCell ref="A9:D9"/>
    <mergeCell ref="A15:D15"/>
  </mergeCells>
  <pageMargins left="0.70866141732283472" right="0.70866141732283472" top="0.74803149606299213" bottom="0.74803149606299213" header="0.31496062992125984" footer="0.31496062992125984"/>
  <pageSetup paperSize="9" scale="83" firstPageNumber="166" orientation="portrait" useFirstPageNumber="1" r:id="rId1"/>
  <headerFooter>
    <oddFooter>Страница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27"/>
  <sheetViews>
    <sheetView view="pageBreakPreview" zoomScaleNormal="100" zoomScaleSheetLayoutView="100" workbookViewId="0">
      <selection activeCell="H23" sqref="H23:I23"/>
    </sheetView>
  </sheetViews>
  <sheetFormatPr defaultColWidth="8.6640625" defaultRowHeight="13.2" x14ac:dyDescent="0.25"/>
  <cols>
    <col min="1" max="1" width="5.33203125" style="111" customWidth="1"/>
    <col min="2" max="2" width="19.109375" style="111" customWidth="1"/>
    <col min="3" max="3" width="16.33203125" style="111" customWidth="1"/>
    <col min="4" max="4" width="17" style="111" customWidth="1"/>
    <col min="5" max="5" width="19.44140625" style="111" customWidth="1"/>
    <col min="6" max="6" width="16.5546875" style="111" customWidth="1"/>
    <col min="7" max="7" width="18.109375" style="111" customWidth="1"/>
    <col min="8" max="8" width="22.33203125" style="111" customWidth="1"/>
    <col min="9" max="10" width="10.44140625" style="111" customWidth="1"/>
    <col min="11" max="11" width="7.88671875" style="111" bestFit="1" customWidth="1"/>
    <col min="12" max="12" width="8.6640625" style="111" customWidth="1"/>
    <col min="13" max="13" width="8.44140625" style="111" customWidth="1"/>
    <col min="14" max="249" width="8.6640625" style="111"/>
    <col min="250" max="250" width="2.6640625" style="111" customWidth="1"/>
    <col min="251" max="251" width="16.33203125" style="111" customWidth="1"/>
    <col min="252" max="252" width="15" style="111" customWidth="1"/>
    <col min="253" max="253" width="9.44140625" style="111" customWidth="1"/>
    <col min="254" max="254" width="7.88671875" style="111" customWidth="1"/>
    <col min="255" max="255" width="14.33203125" style="111" bestFit="1" customWidth="1"/>
    <col min="256" max="256" width="8.88671875" style="111" bestFit="1" customWidth="1"/>
    <col min="257" max="257" width="9.33203125" style="111" customWidth="1"/>
    <col min="258" max="258" width="8.109375" style="111" customWidth="1"/>
    <col min="259" max="259" width="8.44140625" style="111" customWidth="1"/>
    <col min="260" max="260" width="7.88671875" style="111" bestFit="1" customWidth="1"/>
    <col min="261" max="261" width="8.109375" style="111" customWidth="1"/>
    <col min="262" max="263" width="8.44140625" style="111" customWidth="1"/>
    <col min="264" max="264" width="7.6640625" style="111" customWidth="1"/>
    <col min="265" max="266" width="13" style="111" bestFit="1" customWidth="1"/>
    <col min="267" max="267" width="7.44140625" style="111" customWidth="1"/>
    <col min="268" max="268" width="8.6640625" style="111" customWidth="1"/>
    <col min="269" max="269" width="8.44140625" style="111" customWidth="1"/>
    <col min="270" max="505" width="8.6640625" style="111"/>
    <col min="506" max="506" width="2.6640625" style="111" customWidth="1"/>
    <col min="507" max="507" width="16.33203125" style="111" customWidth="1"/>
    <col min="508" max="508" width="15" style="111" customWidth="1"/>
    <col min="509" max="509" width="9.44140625" style="111" customWidth="1"/>
    <col min="510" max="510" width="7.88671875" style="111" customWidth="1"/>
    <col min="511" max="511" width="14.33203125" style="111" bestFit="1" customWidth="1"/>
    <col min="512" max="512" width="8.88671875" style="111" bestFit="1" customWidth="1"/>
    <col min="513" max="513" width="9.33203125" style="111" customWidth="1"/>
    <col min="514" max="514" width="8.109375" style="111" customWidth="1"/>
    <col min="515" max="515" width="8.44140625" style="111" customWidth="1"/>
    <col min="516" max="516" width="7.88671875" style="111" bestFit="1" customWidth="1"/>
    <col min="517" max="517" width="8.109375" style="111" customWidth="1"/>
    <col min="518" max="519" width="8.44140625" style="111" customWidth="1"/>
    <col min="520" max="520" width="7.6640625" style="111" customWidth="1"/>
    <col min="521" max="522" width="13" style="111" bestFit="1" customWidth="1"/>
    <col min="523" max="523" width="7.44140625" style="111" customWidth="1"/>
    <col min="524" max="524" width="8.6640625" style="111" customWidth="1"/>
    <col min="525" max="525" width="8.44140625" style="111" customWidth="1"/>
    <col min="526" max="761" width="8.6640625" style="111"/>
    <col min="762" max="762" width="2.6640625" style="111" customWidth="1"/>
    <col min="763" max="763" width="16.33203125" style="111" customWidth="1"/>
    <col min="764" max="764" width="15" style="111" customWidth="1"/>
    <col min="765" max="765" width="9.44140625" style="111" customWidth="1"/>
    <col min="766" max="766" width="7.88671875" style="111" customWidth="1"/>
    <col min="767" max="767" width="14.33203125" style="111" bestFit="1" customWidth="1"/>
    <col min="768" max="768" width="8.88671875" style="111" bestFit="1" customWidth="1"/>
    <col min="769" max="769" width="9.33203125" style="111" customWidth="1"/>
    <col min="770" max="770" width="8.109375" style="111" customWidth="1"/>
    <col min="771" max="771" width="8.44140625" style="111" customWidth="1"/>
    <col min="772" max="772" width="7.88671875" style="111" bestFit="1" customWidth="1"/>
    <col min="773" max="773" width="8.109375" style="111" customWidth="1"/>
    <col min="774" max="775" width="8.44140625" style="111" customWidth="1"/>
    <col min="776" max="776" width="7.6640625" style="111" customWidth="1"/>
    <col min="777" max="778" width="13" style="111" bestFit="1" customWidth="1"/>
    <col min="779" max="779" width="7.44140625" style="111" customWidth="1"/>
    <col min="780" max="780" width="8.6640625" style="111" customWidth="1"/>
    <col min="781" max="781" width="8.44140625" style="111" customWidth="1"/>
    <col min="782" max="1017" width="8.6640625" style="111"/>
    <col min="1018" max="1018" width="2.6640625" style="111" customWidth="1"/>
    <col min="1019" max="1019" width="16.33203125" style="111" customWidth="1"/>
    <col min="1020" max="1020" width="15" style="111" customWidth="1"/>
    <col min="1021" max="1021" width="9.44140625" style="111" customWidth="1"/>
    <col min="1022" max="1022" width="7.88671875" style="111" customWidth="1"/>
    <col min="1023" max="1023" width="14.33203125" style="111" bestFit="1" customWidth="1"/>
    <col min="1024" max="1024" width="8.88671875" style="111" bestFit="1" customWidth="1"/>
    <col min="1025" max="1025" width="9.33203125" style="111" customWidth="1"/>
    <col min="1026" max="1026" width="8.109375" style="111" customWidth="1"/>
    <col min="1027" max="1027" width="8.44140625" style="111" customWidth="1"/>
    <col min="1028" max="1028" width="7.88671875" style="111" bestFit="1" customWidth="1"/>
    <col min="1029" max="1029" width="8.109375" style="111" customWidth="1"/>
    <col min="1030" max="1031" width="8.44140625" style="111" customWidth="1"/>
    <col min="1032" max="1032" width="7.6640625" style="111" customWidth="1"/>
    <col min="1033" max="1034" width="13" style="111" bestFit="1" customWidth="1"/>
    <col min="1035" max="1035" width="7.44140625" style="111" customWidth="1"/>
    <col min="1036" max="1036" width="8.6640625" style="111" customWidth="1"/>
    <col min="1037" max="1037" width="8.44140625" style="111" customWidth="1"/>
    <col min="1038" max="1273" width="8.6640625" style="111"/>
    <col min="1274" max="1274" width="2.6640625" style="111" customWidth="1"/>
    <col min="1275" max="1275" width="16.33203125" style="111" customWidth="1"/>
    <col min="1276" max="1276" width="15" style="111" customWidth="1"/>
    <col min="1277" max="1277" width="9.44140625" style="111" customWidth="1"/>
    <col min="1278" max="1278" width="7.88671875" style="111" customWidth="1"/>
    <col min="1279" max="1279" width="14.33203125" style="111" bestFit="1" customWidth="1"/>
    <col min="1280" max="1280" width="8.88671875" style="111" bestFit="1" customWidth="1"/>
    <col min="1281" max="1281" width="9.33203125" style="111" customWidth="1"/>
    <col min="1282" max="1282" width="8.109375" style="111" customWidth="1"/>
    <col min="1283" max="1283" width="8.44140625" style="111" customWidth="1"/>
    <col min="1284" max="1284" width="7.88671875" style="111" bestFit="1" customWidth="1"/>
    <col min="1285" max="1285" width="8.109375" style="111" customWidth="1"/>
    <col min="1286" max="1287" width="8.44140625" style="111" customWidth="1"/>
    <col min="1288" max="1288" width="7.6640625" style="111" customWidth="1"/>
    <col min="1289" max="1290" width="13" style="111" bestFit="1" customWidth="1"/>
    <col min="1291" max="1291" width="7.44140625" style="111" customWidth="1"/>
    <col min="1292" max="1292" width="8.6640625" style="111" customWidth="1"/>
    <col min="1293" max="1293" width="8.44140625" style="111" customWidth="1"/>
    <col min="1294" max="1529" width="8.6640625" style="111"/>
    <col min="1530" max="1530" width="2.6640625" style="111" customWidth="1"/>
    <col min="1531" max="1531" width="16.33203125" style="111" customWidth="1"/>
    <col min="1532" max="1532" width="15" style="111" customWidth="1"/>
    <col min="1533" max="1533" width="9.44140625" style="111" customWidth="1"/>
    <col min="1534" max="1534" width="7.88671875" style="111" customWidth="1"/>
    <col min="1535" max="1535" width="14.33203125" style="111" bestFit="1" customWidth="1"/>
    <col min="1536" max="1536" width="8.88671875" style="111" bestFit="1" customWidth="1"/>
    <col min="1537" max="1537" width="9.33203125" style="111" customWidth="1"/>
    <col min="1538" max="1538" width="8.109375" style="111" customWidth="1"/>
    <col min="1539" max="1539" width="8.44140625" style="111" customWidth="1"/>
    <col min="1540" max="1540" width="7.88671875" style="111" bestFit="1" customWidth="1"/>
    <col min="1541" max="1541" width="8.109375" style="111" customWidth="1"/>
    <col min="1542" max="1543" width="8.44140625" style="111" customWidth="1"/>
    <col min="1544" max="1544" width="7.6640625" style="111" customWidth="1"/>
    <col min="1545" max="1546" width="13" style="111" bestFit="1" customWidth="1"/>
    <col min="1547" max="1547" width="7.44140625" style="111" customWidth="1"/>
    <col min="1548" max="1548" width="8.6640625" style="111" customWidth="1"/>
    <col min="1549" max="1549" width="8.44140625" style="111" customWidth="1"/>
    <col min="1550" max="1785" width="8.6640625" style="111"/>
    <col min="1786" max="1786" width="2.6640625" style="111" customWidth="1"/>
    <col min="1787" max="1787" width="16.33203125" style="111" customWidth="1"/>
    <col min="1788" max="1788" width="15" style="111" customWidth="1"/>
    <col min="1789" max="1789" width="9.44140625" style="111" customWidth="1"/>
    <col min="1790" max="1790" width="7.88671875" style="111" customWidth="1"/>
    <col min="1791" max="1791" width="14.33203125" style="111" bestFit="1" customWidth="1"/>
    <col min="1792" max="1792" width="8.88671875" style="111" bestFit="1" customWidth="1"/>
    <col min="1793" max="1793" width="9.33203125" style="111" customWidth="1"/>
    <col min="1794" max="1794" width="8.109375" style="111" customWidth="1"/>
    <col min="1795" max="1795" width="8.44140625" style="111" customWidth="1"/>
    <col min="1796" max="1796" width="7.88671875" style="111" bestFit="1" customWidth="1"/>
    <col min="1797" max="1797" width="8.109375" style="111" customWidth="1"/>
    <col min="1798" max="1799" width="8.44140625" style="111" customWidth="1"/>
    <col min="1800" max="1800" width="7.6640625" style="111" customWidth="1"/>
    <col min="1801" max="1802" width="13" style="111" bestFit="1" customWidth="1"/>
    <col min="1803" max="1803" width="7.44140625" style="111" customWidth="1"/>
    <col min="1804" max="1804" width="8.6640625" style="111" customWidth="1"/>
    <col min="1805" max="1805" width="8.44140625" style="111" customWidth="1"/>
    <col min="1806" max="2041" width="8.6640625" style="111"/>
    <col min="2042" max="2042" width="2.6640625" style="111" customWidth="1"/>
    <col min="2043" max="2043" width="16.33203125" style="111" customWidth="1"/>
    <col min="2044" max="2044" width="15" style="111" customWidth="1"/>
    <col min="2045" max="2045" width="9.44140625" style="111" customWidth="1"/>
    <col min="2046" max="2046" width="7.88671875" style="111" customWidth="1"/>
    <col min="2047" max="2047" width="14.33203125" style="111" bestFit="1" customWidth="1"/>
    <col min="2048" max="2048" width="8.88671875" style="111" bestFit="1" customWidth="1"/>
    <col min="2049" max="2049" width="9.33203125" style="111" customWidth="1"/>
    <col min="2050" max="2050" width="8.109375" style="111" customWidth="1"/>
    <col min="2051" max="2051" width="8.44140625" style="111" customWidth="1"/>
    <col min="2052" max="2052" width="7.88671875" style="111" bestFit="1" customWidth="1"/>
    <col min="2053" max="2053" width="8.109375" style="111" customWidth="1"/>
    <col min="2054" max="2055" width="8.44140625" style="111" customWidth="1"/>
    <col min="2056" max="2056" width="7.6640625" style="111" customWidth="1"/>
    <col min="2057" max="2058" width="13" style="111" bestFit="1" customWidth="1"/>
    <col min="2059" max="2059" width="7.44140625" style="111" customWidth="1"/>
    <col min="2060" max="2060" width="8.6640625" style="111" customWidth="1"/>
    <col min="2061" max="2061" width="8.44140625" style="111" customWidth="1"/>
    <col min="2062" max="2297" width="8.6640625" style="111"/>
    <col min="2298" max="2298" width="2.6640625" style="111" customWidth="1"/>
    <col min="2299" max="2299" width="16.33203125" style="111" customWidth="1"/>
    <col min="2300" max="2300" width="15" style="111" customWidth="1"/>
    <col min="2301" max="2301" width="9.44140625" style="111" customWidth="1"/>
    <col min="2302" max="2302" width="7.88671875" style="111" customWidth="1"/>
    <col min="2303" max="2303" width="14.33203125" style="111" bestFit="1" customWidth="1"/>
    <col min="2304" max="2304" width="8.88671875" style="111" bestFit="1" customWidth="1"/>
    <col min="2305" max="2305" width="9.33203125" style="111" customWidth="1"/>
    <col min="2306" max="2306" width="8.109375" style="111" customWidth="1"/>
    <col min="2307" max="2307" width="8.44140625" style="111" customWidth="1"/>
    <col min="2308" max="2308" width="7.88671875" style="111" bestFit="1" customWidth="1"/>
    <col min="2309" max="2309" width="8.109375" style="111" customWidth="1"/>
    <col min="2310" max="2311" width="8.44140625" style="111" customWidth="1"/>
    <col min="2312" max="2312" width="7.6640625" style="111" customWidth="1"/>
    <col min="2313" max="2314" width="13" style="111" bestFit="1" customWidth="1"/>
    <col min="2315" max="2315" width="7.44140625" style="111" customWidth="1"/>
    <col min="2316" max="2316" width="8.6640625" style="111" customWidth="1"/>
    <col min="2317" max="2317" width="8.44140625" style="111" customWidth="1"/>
    <col min="2318" max="2553" width="8.6640625" style="111"/>
    <col min="2554" max="2554" width="2.6640625" style="111" customWidth="1"/>
    <col min="2555" max="2555" width="16.33203125" style="111" customWidth="1"/>
    <col min="2556" max="2556" width="15" style="111" customWidth="1"/>
    <col min="2557" max="2557" width="9.44140625" style="111" customWidth="1"/>
    <col min="2558" max="2558" width="7.88671875" style="111" customWidth="1"/>
    <col min="2559" max="2559" width="14.33203125" style="111" bestFit="1" customWidth="1"/>
    <col min="2560" max="2560" width="8.88671875" style="111" bestFit="1" customWidth="1"/>
    <col min="2561" max="2561" width="9.33203125" style="111" customWidth="1"/>
    <col min="2562" max="2562" width="8.109375" style="111" customWidth="1"/>
    <col min="2563" max="2563" width="8.44140625" style="111" customWidth="1"/>
    <col min="2564" max="2564" width="7.88671875" style="111" bestFit="1" customWidth="1"/>
    <col min="2565" max="2565" width="8.109375" style="111" customWidth="1"/>
    <col min="2566" max="2567" width="8.44140625" style="111" customWidth="1"/>
    <col min="2568" max="2568" width="7.6640625" style="111" customWidth="1"/>
    <col min="2569" max="2570" width="13" style="111" bestFit="1" customWidth="1"/>
    <col min="2571" max="2571" width="7.44140625" style="111" customWidth="1"/>
    <col min="2572" max="2572" width="8.6640625" style="111" customWidth="1"/>
    <col min="2573" max="2573" width="8.44140625" style="111" customWidth="1"/>
    <col min="2574" max="2809" width="8.6640625" style="111"/>
    <col min="2810" max="2810" width="2.6640625" style="111" customWidth="1"/>
    <col min="2811" max="2811" width="16.33203125" style="111" customWidth="1"/>
    <col min="2812" max="2812" width="15" style="111" customWidth="1"/>
    <col min="2813" max="2813" width="9.44140625" style="111" customWidth="1"/>
    <col min="2814" max="2814" width="7.88671875" style="111" customWidth="1"/>
    <col min="2815" max="2815" width="14.33203125" style="111" bestFit="1" customWidth="1"/>
    <col min="2816" max="2816" width="8.88671875" style="111" bestFit="1" customWidth="1"/>
    <col min="2817" max="2817" width="9.33203125" style="111" customWidth="1"/>
    <col min="2818" max="2818" width="8.109375" style="111" customWidth="1"/>
    <col min="2819" max="2819" width="8.44140625" style="111" customWidth="1"/>
    <col min="2820" max="2820" width="7.88671875" style="111" bestFit="1" customWidth="1"/>
    <col min="2821" max="2821" width="8.109375" style="111" customWidth="1"/>
    <col min="2822" max="2823" width="8.44140625" style="111" customWidth="1"/>
    <col min="2824" max="2824" width="7.6640625" style="111" customWidth="1"/>
    <col min="2825" max="2826" width="13" style="111" bestFit="1" customWidth="1"/>
    <col min="2827" max="2827" width="7.44140625" style="111" customWidth="1"/>
    <col min="2828" max="2828" width="8.6640625" style="111" customWidth="1"/>
    <col min="2829" max="2829" width="8.44140625" style="111" customWidth="1"/>
    <col min="2830" max="3065" width="8.6640625" style="111"/>
    <col min="3066" max="3066" width="2.6640625" style="111" customWidth="1"/>
    <col min="3067" max="3067" width="16.33203125" style="111" customWidth="1"/>
    <col min="3068" max="3068" width="15" style="111" customWidth="1"/>
    <col min="3069" max="3069" width="9.44140625" style="111" customWidth="1"/>
    <col min="3070" max="3070" width="7.88671875" style="111" customWidth="1"/>
    <col min="3071" max="3071" width="14.33203125" style="111" bestFit="1" customWidth="1"/>
    <col min="3072" max="3072" width="8.88671875" style="111" bestFit="1" customWidth="1"/>
    <col min="3073" max="3073" width="9.33203125" style="111" customWidth="1"/>
    <col min="3074" max="3074" width="8.109375" style="111" customWidth="1"/>
    <col min="3075" max="3075" width="8.44140625" style="111" customWidth="1"/>
    <col min="3076" max="3076" width="7.88671875" style="111" bestFit="1" customWidth="1"/>
    <col min="3077" max="3077" width="8.109375" style="111" customWidth="1"/>
    <col min="3078" max="3079" width="8.44140625" style="111" customWidth="1"/>
    <col min="3080" max="3080" width="7.6640625" style="111" customWidth="1"/>
    <col min="3081" max="3082" width="13" style="111" bestFit="1" customWidth="1"/>
    <col min="3083" max="3083" width="7.44140625" style="111" customWidth="1"/>
    <col min="3084" max="3084" width="8.6640625" style="111" customWidth="1"/>
    <col min="3085" max="3085" width="8.44140625" style="111" customWidth="1"/>
    <col min="3086" max="3321" width="8.6640625" style="111"/>
    <col min="3322" max="3322" width="2.6640625" style="111" customWidth="1"/>
    <col min="3323" max="3323" width="16.33203125" style="111" customWidth="1"/>
    <col min="3324" max="3324" width="15" style="111" customWidth="1"/>
    <col min="3325" max="3325" width="9.44140625" style="111" customWidth="1"/>
    <col min="3326" max="3326" width="7.88671875" style="111" customWidth="1"/>
    <col min="3327" max="3327" width="14.33203125" style="111" bestFit="1" customWidth="1"/>
    <col min="3328" max="3328" width="8.88671875" style="111" bestFit="1" customWidth="1"/>
    <col min="3329" max="3329" width="9.33203125" style="111" customWidth="1"/>
    <col min="3330" max="3330" width="8.109375" style="111" customWidth="1"/>
    <col min="3331" max="3331" width="8.44140625" style="111" customWidth="1"/>
    <col min="3332" max="3332" width="7.88671875" style="111" bestFit="1" customWidth="1"/>
    <col min="3333" max="3333" width="8.109375" style="111" customWidth="1"/>
    <col min="3334" max="3335" width="8.44140625" style="111" customWidth="1"/>
    <col min="3336" max="3336" width="7.6640625" style="111" customWidth="1"/>
    <col min="3337" max="3338" width="13" style="111" bestFit="1" customWidth="1"/>
    <col min="3339" max="3339" width="7.44140625" style="111" customWidth="1"/>
    <col min="3340" max="3340" width="8.6640625" style="111" customWidth="1"/>
    <col min="3341" max="3341" width="8.44140625" style="111" customWidth="1"/>
    <col min="3342" max="3577" width="8.6640625" style="111"/>
    <col min="3578" max="3578" width="2.6640625" style="111" customWidth="1"/>
    <col min="3579" max="3579" width="16.33203125" style="111" customWidth="1"/>
    <col min="3580" max="3580" width="15" style="111" customWidth="1"/>
    <col min="3581" max="3581" width="9.44140625" style="111" customWidth="1"/>
    <col min="3582" max="3582" width="7.88671875" style="111" customWidth="1"/>
    <col min="3583" max="3583" width="14.33203125" style="111" bestFit="1" customWidth="1"/>
    <col min="3584" max="3584" width="8.88671875" style="111" bestFit="1" customWidth="1"/>
    <col min="3585" max="3585" width="9.33203125" style="111" customWidth="1"/>
    <col min="3586" max="3586" width="8.109375" style="111" customWidth="1"/>
    <col min="3587" max="3587" width="8.44140625" style="111" customWidth="1"/>
    <col min="3588" max="3588" width="7.88671875" style="111" bestFit="1" customWidth="1"/>
    <col min="3589" max="3589" width="8.109375" style="111" customWidth="1"/>
    <col min="3590" max="3591" width="8.44140625" style="111" customWidth="1"/>
    <col min="3592" max="3592" width="7.6640625" style="111" customWidth="1"/>
    <col min="3593" max="3594" width="13" style="111" bestFit="1" customWidth="1"/>
    <col min="3595" max="3595" width="7.44140625" style="111" customWidth="1"/>
    <col min="3596" max="3596" width="8.6640625" style="111" customWidth="1"/>
    <col min="3597" max="3597" width="8.44140625" style="111" customWidth="1"/>
    <col min="3598" max="3833" width="8.6640625" style="111"/>
    <col min="3834" max="3834" width="2.6640625" style="111" customWidth="1"/>
    <col min="3835" max="3835" width="16.33203125" style="111" customWidth="1"/>
    <col min="3836" max="3836" width="15" style="111" customWidth="1"/>
    <col min="3837" max="3837" width="9.44140625" style="111" customWidth="1"/>
    <col min="3838" max="3838" width="7.88671875" style="111" customWidth="1"/>
    <col min="3839" max="3839" width="14.33203125" style="111" bestFit="1" customWidth="1"/>
    <col min="3840" max="3840" width="8.88671875" style="111" bestFit="1" customWidth="1"/>
    <col min="3841" max="3841" width="9.33203125" style="111" customWidth="1"/>
    <col min="3842" max="3842" width="8.109375" style="111" customWidth="1"/>
    <col min="3843" max="3843" width="8.44140625" style="111" customWidth="1"/>
    <col min="3844" max="3844" width="7.88671875" style="111" bestFit="1" customWidth="1"/>
    <col min="3845" max="3845" width="8.109375" style="111" customWidth="1"/>
    <col min="3846" max="3847" width="8.44140625" style="111" customWidth="1"/>
    <col min="3848" max="3848" width="7.6640625" style="111" customWidth="1"/>
    <col min="3849" max="3850" width="13" style="111" bestFit="1" customWidth="1"/>
    <col min="3851" max="3851" width="7.44140625" style="111" customWidth="1"/>
    <col min="3852" max="3852" width="8.6640625" style="111" customWidth="1"/>
    <col min="3853" max="3853" width="8.44140625" style="111" customWidth="1"/>
    <col min="3854" max="4089" width="8.6640625" style="111"/>
    <col min="4090" max="4090" width="2.6640625" style="111" customWidth="1"/>
    <col min="4091" max="4091" width="16.33203125" style="111" customWidth="1"/>
    <col min="4092" max="4092" width="15" style="111" customWidth="1"/>
    <col min="4093" max="4093" width="9.44140625" style="111" customWidth="1"/>
    <col min="4094" max="4094" width="7.88671875" style="111" customWidth="1"/>
    <col min="4095" max="4095" width="14.33203125" style="111" bestFit="1" customWidth="1"/>
    <col min="4096" max="4096" width="8.88671875" style="111" bestFit="1" customWidth="1"/>
    <col min="4097" max="4097" width="9.33203125" style="111" customWidth="1"/>
    <col min="4098" max="4098" width="8.109375" style="111" customWidth="1"/>
    <col min="4099" max="4099" width="8.44140625" style="111" customWidth="1"/>
    <col min="4100" max="4100" width="7.88671875" style="111" bestFit="1" customWidth="1"/>
    <col min="4101" max="4101" width="8.109375" style="111" customWidth="1"/>
    <col min="4102" max="4103" width="8.44140625" style="111" customWidth="1"/>
    <col min="4104" max="4104" width="7.6640625" style="111" customWidth="1"/>
    <col min="4105" max="4106" width="13" style="111" bestFit="1" customWidth="1"/>
    <col min="4107" max="4107" width="7.44140625" style="111" customWidth="1"/>
    <col min="4108" max="4108" width="8.6640625" style="111" customWidth="1"/>
    <col min="4109" max="4109" width="8.44140625" style="111" customWidth="1"/>
    <col min="4110" max="4345" width="8.6640625" style="111"/>
    <col min="4346" max="4346" width="2.6640625" style="111" customWidth="1"/>
    <col min="4347" max="4347" width="16.33203125" style="111" customWidth="1"/>
    <col min="4348" max="4348" width="15" style="111" customWidth="1"/>
    <col min="4349" max="4349" width="9.44140625" style="111" customWidth="1"/>
    <col min="4350" max="4350" width="7.88671875" style="111" customWidth="1"/>
    <col min="4351" max="4351" width="14.33203125" style="111" bestFit="1" customWidth="1"/>
    <col min="4352" max="4352" width="8.88671875" style="111" bestFit="1" customWidth="1"/>
    <col min="4353" max="4353" width="9.33203125" style="111" customWidth="1"/>
    <col min="4354" max="4354" width="8.109375" style="111" customWidth="1"/>
    <col min="4355" max="4355" width="8.44140625" style="111" customWidth="1"/>
    <col min="4356" max="4356" width="7.88671875" style="111" bestFit="1" customWidth="1"/>
    <col min="4357" max="4357" width="8.109375" style="111" customWidth="1"/>
    <col min="4358" max="4359" width="8.44140625" style="111" customWidth="1"/>
    <col min="4360" max="4360" width="7.6640625" style="111" customWidth="1"/>
    <col min="4361" max="4362" width="13" style="111" bestFit="1" customWidth="1"/>
    <col min="4363" max="4363" width="7.44140625" style="111" customWidth="1"/>
    <col min="4364" max="4364" width="8.6640625" style="111" customWidth="1"/>
    <col min="4365" max="4365" width="8.44140625" style="111" customWidth="1"/>
    <col min="4366" max="4601" width="8.6640625" style="111"/>
    <col min="4602" max="4602" width="2.6640625" style="111" customWidth="1"/>
    <col min="4603" max="4603" width="16.33203125" style="111" customWidth="1"/>
    <col min="4604" max="4604" width="15" style="111" customWidth="1"/>
    <col min="4605" max="4605" width="9.44140625" style="111" customWidth="1"/>
    <col min="4606" max="4606" width="7.88671875" style="111" customWidth="1"/>
    <col min="4607" max="4607" width="14.33203125" style="111" bestFit="1" customWidth="1"/>
    <col min="4608" max="4608" width="8.88671875" style="111" bestFit="1" customWidth="1"/>
    <col min="4609" max="4609" width="9.33203125" style="111" customWidth="1"/>
    <col min="4610" max="4610" width="8.109375" style="111" customWidth="1"/>
    <col min="4611" max="4611" width="8.44140625" style="111" customWidth="1"/>
    <col min="4612" max="4612" width="7.88671875" style="111" bestFit="1" customWidth="1"/>
    <col min="4613" max="4613" width="8.109375" style="111" customWidth="1"/>
    <col min="4614" max="4615" width="8.44140625" style="111" customWidth="1"/>
    <col min="4616" max="4616" width="7.6640625" style="111" customWidth="1"/>
    <col min="4617" max="4618" width="13" style="111" bestFit="1" customWidth="1"/>
    <col min="4619" max="4619" width="7.44140625" style="111" customWidth="1"/>
    <col min="4620" max="4620" width="8.6640625" style="111" customWidth="1"/>
    <col min="4621" max="4621" width="8.44140625" style="111" customWidth="1"/>
    <col min="4622" max="4857" width="8.6640625" style="111"/>
    <col min="4858" max="4858" width="2.6640625" style="111" customWidth="1"/>
    <col min="4859" max="4859" width="16.33203125" style="111" customWidth="1"/>
    <col min="4860" max="4860" width="15" style="111" customWidth="1"/>
    <col min="4861" max="4861" width="9.44140625" style="111" customWidth="1"/>
    <col min="4862" max="4862" width="7.88671875" style="111" customWidth="1"/>
    <col min="4863" max="4863" width="14.33203125" style="111" bestFit="1" customWidth="1"/>
    <col min="4864" max="4864" width="8.88671875" style="111" bestFit="1" customWidth="1"/>
    <col min="4865" max="4865" width="9.33203125" style="111" customWidth="1"/>
    <col min="4866" max="4866" width="8.109375" style="111" customWidth="1"/>
    <col min="4867" max="4867" width="8.44140625" style="111" customWidth="1"/>
    <col min="4868" max="4868" width="7.88671875" style="111" bestFit="1" customWidth="1"/>
    <col min="4869" max="4869" width="8.109375" style="111" customWidth="1"/>
    <col min="4870" max="4871" width="8.44140625" style="111" customWidth="1"/>
    <col min="4872" max="4872" width="7.6640625" style="111" customWidth="1"/>
    <col min="4873" max="4874" width="13" style="111" bestFit="1" customWidth="1"/>
    <col min="4875" max="4875" width="7.44140625" style="111" customWidth="1"/>
    <col min="4876" max="4876" width="8.6640625" style="111" customWidth="1"/>
    <col min="4877" max="4877" width="8.44140625" style="111" customWidth="1"/>
    <col min="4878" max="5113" width="8.6640625" style="111"/>
    <col min="5114" max="5114" width="2.6640625" style="111" customWidth="1"/>
    <col min="5115" max="5115" width="16.33203125" style="111" customWidth="1"/>
    <col min="5116" max="5116" width="15" style="111" customWidth="1"/>
    <col min="5117" max="5117" width="9.44140625" style="111" customWidth="1"/>
    <col min="5118" max="5118" width="7.88671875" style="111" customWidth="1"/>
    <col min="5119" max="5119" width="14.33203125" style="111" bestFit="1" customWidth="1"/>
    <col min="5120" max="5120" width="8.88671875" style="111" bestFit="1" customWidth="1"/>
    <col min="5121" max="5121" width="9.33203125" style="111" customWidth="1"/>
    <col min="5122" max="5122" width="8.109375" style="111" customWidth="1"/>
    <col min="5123" max="5123" width="8.44140625" style="111" customWidth="1"/>
    <col min="5124" max="5124" width="7.88671875" style="111" bestFit="1" customWidth="1"/>
    <col min="5125" max="5125" width="8.109375" style="111" customWidth="1"/>
    <col min="5126" max="5127" width="8.44140625" style="111" customWidth="1"/>
    <col min="5128" max="5128" width="7.6640625" style="111" customWidth="1"/>
    <col min="5129" max="5130" width="13" style="111" bestFit="1" customWidth="1"/>
    <col min="5131" max="5131" width="7.44140625" style="111" customWidth="1"/>
    <col min="5132" max="5132" width="8.6640625" style="111" customWidth="1"/>
    <col min="5133" max="5133" width="8.44140625" style="111" customWidth="1"/>
    <col min="5134" max="5369" width="8.6640625" style="111"/>
    <col min="5370" max="5370" width="2.6640625" style="111" customWidth="1"/>
    <col min="5371" max="5371" width="16.33203125" style="111" customWidth="1"/>
    <col min="5372" max="5372" width="15" style="111" customWidth="1"/>
    <col min="5373" max="5373" width="9.44140625" style="111" customWidth="1"/>
    <col min="5374" max="5374" width="7.88671875" style="111" customWidth="1"/>
    <col min="5375" max="5375" width="14.33203125" style="111" bestFit="1" customWidth="1"/>
    <col min="5376" max="5376" width="8.88671875" style="111" bestFit="1" customWidth="1"/>
    <col min="5377" max="5377" width="9.33203125" style="111" customWidth="1"/>
    <col min="5378" max="5378" width="8.109375" style="111" customWidth="1"/>
    <col min="5379" max="5379" width="8.44140625" style="111" customWidth="1"/>
    <col min="5380" max="5380" width="7.88671875" style="111" bestFit="1" customWidth="1"/>
    <col min="5381" max="5381" width="8.109375" style="111" customWidth="1"/>
    <col min="5382" max="5383" width="8.44140625" style="111" customWidth="1"/>
    <col min="5384" max="5384" width="7.6640625" style="111" customWidth="1"/>
    <col min="5385" max="5386" width="13" style="111" bestFit="1" customWidth="1"/>
    <col min="5387" max="5387" width="7.44140625" style="111" customWidth="1"/>
    <col min="5388" max="5388" width="8.6640625" style="111" customWidth="1"/>
    <col min="5389" max="5389" width="8.44140625" style="111" customWidth="1"/>
    <col min="5390" max="5625" width="8.6640625" style="111"/>
    <col min="5626" max="5626" width="2.6640625" style="111" customWidth="1"/>
    <col min="5627" max="5627" width="16.33203125" style="111" customWidth="1"/>
    <col min="5628" max="5628" width="15" style="111" customWidth="1"/>
    <col min="5629" max="5629" width="9.44140625" style="111" customWidth="1"/>
    <col min="5630" max="5630" width="7.88671875" style="111" customWidth="1"/>
    <col min="5631" max="5631" width="14.33203125" style="111" bestFit="1" customWidth="1"/>
    <col min="5632" max="5632" width="8.88671875" style="111" bestFit="1" customWidth="1"/>
    <col min="5633" max="5633" width="9.33203125" style="111" customWidth="1"/>
    <col min="5634" max="5634" width="8.109375" style="111" customWidth="1"/>
    <col min="5635" max="5635" width="8.44140625" style="111" customWidth="1"/>
    <col min="5636" max="5636" width="7.88671875" style="111" bestFit="1" customWidth="1"/>
    <col min="5637" max="5637" width="8.109375" style="111" customWidth="1"/>
    <col min="5638" max="5639" width="8.44140625" style="111" customWidth="1"/>
    <col min="5640" max="5640" width="7.6640625" style="111" customWidth="1"/>
    <col min="5641" max="5642" width="13" style="111" bestFit="1" customWidth="1"/>
    <col min="5643" max="5643" width="7.44140625" style="111" customWidth="1"/>
    <col min="5644" max="5644" width="8.6640625" style="111" customWidth="1"/>
    <col min="5645" max="5645" width="8.44140625" style="111" customWidth="1"/>
    <col min="5646" max="5881" width="8.6640625" style="111"/>
    <col min="5882" max="5882" width="2.6640625" style="111" customWidth="1"/>
    <col min="5883" max="5883" width="16.33203125" style="111" customWidth="1"/>
    <col min="5884" max="5884" width="15" style="111" customWidth="1"/>
    <col min="5885" max="5885" width="9.44140625" style="111" customWidth="1"/>
    <col min="5886" max="5886" width="7.88671875" style="111" customWidth="1"/>
    <col min="5887" max="5887" width="14.33203125" style="111" bestFit="1" customWidth="1"/>
    <col min="5888" max="5888" width="8.88671875" style="111" bestFit="1" customWidth="1"/>
    <col min="5889" max="5889" width="9.33203125" style="111" customWidth="1"/>
    <col min="5890" max="5890" width="8.109375" style="111" customWidth="1"/>
    <col min="5891" max="5891" width="8.44140625" style="111" customWidth="1"/>
    <col min="5892" max="5892" width="7.88671875" style="111" bestFit="1" customWidth="1"/>
    <col min="5893" max="5893" width="8.109375" style="111" customWidth="1"/>
    <col min="5894" max="5895" width="8.44140625" style="111" customWidth="1"/>
    <col min="5896" max="5896" width="7.6640625" style="111" customWidth="1"/>
    <col min="5897" max="5898" width="13" style="111" bestFit="1" customWidth="1"/>
    <col min="5899" max="5899" width="7.44140625" style="111" customWidth="1"/>
    <col min="5900" max="5900" width="8.6640625" style="111" customWidth="1"/>
    <col min="5901" max="5901" width="8.44140625" style="111" customWidth="1"/>
    <col min="5902" max="6137" width="8.6640625" style="111"/>
    <col min="6138" max="6138" width="2.6640625" style="111" customWidth="1"/>
    <col min="6139" max="6139" width="16.33203125" style="111" customWidth="1"/>
    <col min="6140" max="6140" width="15" style="111" customWidth="1"/>
    <col min="6141" max="6141" width="9.44140625" style="111" customWidth="1"/>
    <col min="6142" max="6142" width="7.88671875" style="111" customWidth="1"/>
    <col min="6143" max="6143" width="14.33203125" style="111" bestFit="1" customWidth="1"/>
    <col min="6144" max="6144" width="8.88671875" style="111" bestFit="1" customWidth="1"/>
    <col min="6145" max="6145" width="9.33203125" style="111" customWidth="1"/>
    <col min="6146" max="6146" width="8.109375" style="111" customWidth="1"/>
    <col min="6147" max="6147" width="8.44140625" style="111" customWidth="1"/>
    <col min="6148" max="6148" width="7.88671875" style="111" bestFit="1" customWidth="1"/>
    <col min="6149" max="6149" width="8.109375" style="111" customWidth="1"/>
    <col min="6150" max="6151" width="8.44140625" style="111" customWidth="1"/>
    <col min="6152" max="6152" width="7.6640625" style="111" customWidth="1"/>
    <col min="6153" max="6154" width="13" style="111" bestFit="1" customWidth="1"/>
    <col min="6155" max="6155" width="7.44140625" style="111" customWidth="1"/>
    <col min="6156" max="6156" width="8.6640625" style="111" customWidth="1"/>
    <col min="6157" max="6157" width="8.44140625" style="111" customWidth="1"/>
    <col min="6158" max="6393" width="8.6640625" style="111"/>
    <col min="6394" max="6394" width="2.6640625" style="111" customWidth="1"/>
    <col min="6395" max="6395" width="16.33203125" style="111" customWidth="1"/>
    <col min="6396" max="6396" width="15" style="111" customWidth="1"/>
    <col min="6397" max="6397" width="9.44140625" style="111" customWidth="1"/>
    <col min="6398" max="6398" width="7.88671875" style="111" customWidth="1"/>
    <col min="6399" max="6399" width="14.33203125" style="111" bestFit="1" customWidth="1"/>
    <col min="6400" max="6400" width="8.88671875" style="111" bestFit="1" customWidth="1"/>
    <col min="6401" max="6401" width="9.33203125" style="111" customWidth="1"/>
    <col min="6402" max="6402" width="8.109375" style="111" customWidth="1"/>
    <col min="6403" max="6403" width="8.44140625" style="111" customWidth="1"/>
    <col min="6404" max="6404" width="7.88671875" style="111" bestFit="1" customWidth="1"/>
    <col min="6405" max="6405" width="8.109375" style="111" customWidth="1"/>
    <col min="6406" max="6407" width="8.44140625" style="111" customWidth="1"/>
    <col min="6408" max="6408" width="7.6640625" style="111" customWidth="1"/>
    <col min="6409" max="6410" width="13" style="111" bestFit="1" customWidth="1"/>
    <col min="6411" max="6411" width="7.44140625" style="111" customWidth="1"/>
    <col min="6412" max="6412" width="8.6640625" style="111" customWidth="1"/>
    <col min="6413" max="6413" width="8.44140625" style="111" customWidth="1"/>
    <col min="6414" max="6649" width="8.6640625" style="111"/>
    <col min="6650" max="6650" width="2.6640625" style="111" customWidth="1"/>
    <col min="6651" max="6651" width="16.33203125" style="111" customWidth="1"/>
    <col min="6652" max="6652" width="15" style="111" customWidth="1"/>
    <col min="6653" max="6653" width="9.44140625" style="111" customWidth="1"/>
    <col min="6654" max="6654" width="7.88671875" style="111" customWidth="1"/>
    <col min="6655" max="6655" width="14.33203125" style="111" bestFit="1" customWidth="1"/>
    <col min="6656" max="6656" width="8.88671875" style="111" bestFit="1" customWidth="1"/>
    <col min="6657" max="6657" width="9.33203125" style="111" customWidth="1"/>
    <col min="6658" max="6658" width="8.109375" style="111" customWidth="1"/>
    <col min="6659" max="6659" width="8.44140625" style="111" customWidth="1"/>
    <col min="6660" max="6660" width="7.88671875" style="111" bestFit="1" customWidth="1"/>
    <col min="6661" max="6661" width="8.109375" style="111" customWidth="1"/>
    <col min="6662" max="6663" width="8.44140625" style="111" customWidth="1"/>
    <col min="6664" max="6664" width="7.6640625" style="111" customWidth="1"/>
    <col min="6665" max="6666" width="13" style="111" bestFit="1" customWidth="1"/>
    <col min="6667" max="6667" width="7.44140625" style="111" customWidth="1"/>
    <col min="6668" max="6668" width="8.6640625" style="111" customWidth="1"/>
    <col min="6669" max="6669" width="8.44140625" style="111" customWidth="1"/>
    <col min="6670" max="6905" width="8.6640625" style="111"/>
    <col min="6906" max="6906" width="2.6640625" style="111" customWidth="1"/>
    <col min="6907" max="6907" width="16.33203125" style="111" customWidth="1"/>
    <col min="6908" max="6908" width="15" style="111" customWidth="1"/>
    <col min="6909" max="6909" width="9.44140625" style="111" customWidth="1"/>
    <col min="6910" max="6910" width="7.88671875" style="111" customWidth="1"/>
    <col min="6911" max="6911" width="14.33203125" style="111" bestFit="1" customWidth="1"/>
    <col min="6912" max="6912" width="8.88671875" style="111" bestFit="1" customWidth="1"/>
    <col min="6913" max="6913" width="9.33203125" style="111" customWidth="1"/>
    <col min="6914" max="6914" width="8.109375" style="111" customWidth="1"/>
    <col min="6915" max="6915" width="8.44140625" style="111" customWidth="1"/>
    <col min="6916" max="6916" width="7.88671875" style="111" bestFit="1" customWidth="1"/>
    <col min="6917" max="6917" width="8.109375" style="111" customWidth="1"/>
    <col min="6918" max="6919" width="8.44140625" style="111" customWidth="1"/>
    <col min="6920" max="6920" width="7.6640625" style="111" customWidth="1"/>
    <col min="6921" max="6922" width="13" style="111" bestFit="1" customWidth="1"/>
    <col min="6923" max="6923" width="7.44140625" style="111" customWidth="1"/>
    <col min="6924" max="6924" width="8.6640625" style="111" customWidth="1"/>
    <col min="6925" max="6925" width="8.44140625" style="111" customWidth="1"/>
    <col min="6926" max="7161" width="8.6640625" style="111"/>
    <col min="7162" max="7162" width="2.6640625" style="111" customWidth="1"/>
    <col min="7163" max="7163" width="16.33203125" style="111" customWidth="1"/>
    <col min="7164" max="7164" width="15" style="111" customWidth="1"/>
    <col min="7165" max="7165" width="9.44140625" style="111" customWidth="1"/>
    <col min="7166" max="7166" width="7.88671875" style="111" customWidth="1"/>
    <col min="7167" max="7167" width="14.33203125" style="111" bestFit="1" customWidth="1"/>
    <col min="7168" max="7168" width="8.88671875" style="111" bestFit="1" customWidth="1"/>
    <col min="7169" max="7169" width="9.33203125" style="111" customWidth="1"/>
    <col min="7170" max="7170" width="8.109375" style="111" customWidth="1"/>
    <col min="7171" max="7171" width="8.44140625" style="111" customWidth="1"/>
    <col min="7172" max="7172" width="7.88671875" style="111" bestFit="1" customWidth="1"/>
    <col min="7173" max="7173" width="8.109375" style="111" customWidth="1"/>
    <col min="7174" max="7175" width="8.44140625" style="111" customWidth="1"/>
    <col min="7176" max="7176" width="7.6640625" style="111" customWidth="1"/>
    <col min="7177" max="7178" width="13" style="111" bestFit="1" customWidth="1"/>
    <col min="7179" max="7179" width="7.44140625" style="111" customWidth="1"/>
    <col min="7180" max="7180" width="8.6640625" style="111" customWidth="1"/>
    <col min="7181" max="7181" width="8.44140625" style="111" customWidth="1"/>
    <col min="7182" max="7417" width="8.6640625" style="111"/>
    <col min="7418" max="7418" width="2.6640625" style="111" customWidth="1"/>
    <col min="7419" max="7419" width="16.33203125" style="111" customWidth="1"/>
    <col min="7420" max="7420" width="15" style="111" customWidth="1"/>
    <col min="7421" max="7421" width="9.44140625" style="111" customWidth="1"/>
    <col min="7422" max="7422" width="7.88671875" style="111" customWidth="1"/>
    <col min="7423" max="7423" width="14.33203125" style="111" bestFit="1" customWidth="1"/>
    <col min="7424" max="7424" width="8.88671875" style="111" bestFit="1" customWidth="1"/>
    <col min="7425" max="7425" width="9.33203125" style="111" customWidth="1"/>
    <col min="7426" max="7426" width="8.109375" style="111" customWidth="1"/>
    <col min="7427" max="7427" width="8.44140625" style="111" customWidth="1"/>
    <col min="7428" max="7428" width="7.88671875" style="111" bestFit="1" customWidth="1"/>
    <col min="7429" max="7429" width="8.109375" style="111" customWidth="1"/>
    <col min="7430" max="7431" width="8.44140625" style="111" customWidth="1"/>
    <col min="7432" max="7432" width="7.6640625" style="111" customWidth="1"/>
    <col min="7433" max="7434" width="13" style="111" bestFit="1" customWidth="1"/>
    <col min="7435" max="7435" width="7.44140625" style="111" customWidth="1"/>
    <col min="7436" max="7436" width="8.6640625" style="111" customWidth="1"/>
    <col min="7437" max="7437" width="8.44140625" style="111" customWidth="1"/>
    <col min="7438" max="7673" width="8.6640625" style="111"/>
    <col min="7674" max="7674" width="2.6640625" style="111" customWidth="1"/>
    <col min="7675" max="7675" width="16.33203125" style="111" customWidth="1"/>
    <col min="7676" max="7676" width="15" style="111" customWidth="1"/>
    <col min="7677" max="7677" width="9.44140625" style="111" customWidth="1"/>
    <col min="7678" max="7678" width="7.88671875" style="111" customWidth="1"/>
    <col min="7679" max="7679" width="14.33203125" style="111" bestFit="1" customWidth="1"/>
    <col min="7680" max="7680" width="8.88671875" style="111" bestFit="1" customWidth="1"/>
    <col min="7681" max="7681" width="9.33203125" style="111" customWidth="1"/>
    <col min="7682" max="7682" width="8.109375" style="111" customWidth="1"/>
    <col min="7683" max="7683" width="8.44140625" style="111" customWidth="1"/>
    <col min="7684" max="7684" width="7.88671875" style="111" bestFit="1" customWidth="1"/>
    <col min="7685" max="7685" width="8.109375" style="111" customWidth="1"/>
    <col min="7686" max="7687" width="8.44140625" style="111" customWidth="1"/>
    <col min="7688" max="7688" width="7.6640625" style="111" customWidth="1"/>
    <col min="7689" max="7690" width="13" style="111" bestFit="1" customWidth="1"/>
    <col min="7691" max="7691" width="7.44140625" style="111" customWidth="1"/>
    <col min="7692" max="7692" width="8.6640625" style="111" customWidth="1"/>
    <col min="7693" max="7693" width="8.44140625" style="111" customWidth="1"/>
    <col min="7694" max="7929" width="8.6640625" style="111"/>
    <col min="7930" max="7930" width="2.6640625" style="111" customWidth="1"/>
    <col min="7931" max="7931" width="16.33203125" style="111" customWidth="1"/>
    <col min="7932" max="7932" width="15" style="111" customWidth="1"/>
    <col min="7933" max="7933" width="9.44140625" style="111" customWidth="1"/>
    <col min="7934" max="7934" width="7.88671875" style="111" customWidth="1"/>
    <col min="7935" max="7935" width="14.33203125" style="111" bestFit="1" customWidth="1"/>
    <col min="7936" max="7936" width="8.88671875" style="111" bestFit="1" customWidth="1"/>
    <col min="7937" max="7937" width="9.33203125" style="111" customWidth="1"/>
    <col min="7938" max="7938" width="8.109375" style="111" customWidth="1"/>
    <col min="7939" max="7939" width="8.44140625" style="111" customWidth="1"/>
    <col min="7940" max="7940" width="7.88671875" style="111" bestFit="1" customWidth="1"/>
    <col min="7941" max="7941" width="8.109375" style="111" customWidth="1"/>
    <col min="7942" max="7943" width="8.44140625" style="111" customWidth="1"/>
    <col min="7944" max="7944" width="7.6640625" style="111" customWidth="1"/>
    <col min="7945" max="7946" width="13" style="111" bestFit="1" customWidth="1"/>
    <col min="7947" max="7947" width="7.44140625" style="111" customWidth="1"/>
    <col min="7948" max="7948" width="8.6640625" style="111" customWidth="1"/>
    <col min="7949" max="7949" width="8.44140625" style="111" customWidth="1"/>
    <col min="7950" max="8185" width="8.6640625" style="111"/>
    <col min="8186" max="8186" width="2.6640625" style="111" customWidth="1"/>
    <col min="8187" max="8187" width="16.33203125" style="111" customWidth="1"/>
    <col min="8188" max="8188" width="15" style="111" customWidth="1"/>
    <col min="8189" max="8189" width="9.44140625" style="111" customWidth="1"/>
    <col min="8190" max="8190" width="7.88671875" style="111" customWidth="1"/>
    <col min="8191" max="8191" width="14.33203125" style="111" bestFit="1" customWidth="1"/>
    <col min="8192" max="8192" width="8.88671875" style="111" bestFit="1" customWidth="1"/>
    <col min="8193" max="8193" width="9.33203125" style="111" customWidth="1"/>
    <col min="8194" max="8194" width="8.109375" style="111" customWidth="1"/>
    <col min="8195" max="8195" width="8.44140625" style="111" customWidth="1"/>
    <col min="8196" max="8196" width="7.88671875" style="111" bestFit="1" customWidth="1"/>
    <col min="8197" max="8197" width="8.109375" style="111" customWidth="1"/>
    <col min="8198" max="8199" width="8.44140625" style="111" customWidth="1"/>
    <col min="8200" max="8200" width="7.6640625" style="111" customWidth="1"/>
    <col min="8201" max="8202" width="13" style="111" bestFit="1" customWidth="1"/>
    <col min="8203" max="8203" width="7.44140625" style="111" customWidth="1"/>
    <col min="8204" max="8204" width="8.6640625" style="111" customWidth="1"/>
    <col min="8205" max="8205" width="8.44140625" style="111" customWidth="1"/>
    <col min="8206" max="8441" width="8.6640625" style="111"/>
    <col min="8442" max="8442" width="2.6640625" style="111" customWidth="1"/>
    <col min="8443" max="8443" width="16.33203125" style="111" customWidth="1"/>
    <col min="8444" max="8444" width="15" style="111" customWidth="1"/>
    <col min="8445" max="8445" width="9.44140625" style="111" customWidth="1"/>
    <col min="8446" max="8446" width="7.88671875" style="111" customWidth="1"/>
    <col min="8447" max="8447" width="14.33203125" style="111" bestFit="1" customWidth="1"/>
    <col min="8448" max="8448" width="8.88671875" style="111" bestFit="1" customWidth="1"/>
    <col min="8449" max="8449" width="9.33203125" style="111" customWidth="1"/>
    <col min="8450" max="8450" width="8.109375" style="111" customWidth="1"/>
    <col min="8451" max="8451" width="8.44140625" style="111" customWidth="1"/>
    <col min="8452" max="8452" width="7.88671875" style="111" bestFit="1" customWidth="1"/>
    <col min="8453" max="8453" width="8.109375" style="111" customWidth="1"/>
    <col min="8454" max="8455" width="8.44140625" style="111" customWidth="1"/>
    <col min="8456" max="8456" width="7.6640625" style="111" customWidth="1"/>
    <col min="8457" max="8458" width="13" style="111" bestFit="1" customWidth="1"/>
    <col min="8459" max="8459" width="7.44140625" style="111" customWidth="1"/>
    <col min="8460" max="8460" width="8.6640625" style="111" customWidth="1"/>
    <col min="8461" max="8461" width="8.44140625" style="111" customWidth="1"/>
    <col min="8462" max="8697" width="8.6640625" style="111"/>
    <col min="8698" max="8698" width="2.6640625" style="111" customWidth="1"/>
    <col min="8699" max="8699" width="16.33203125" style="111" customWidth="1"/>
    <col min="8700" max="8700" width="15" style="111" customWidth="1"/>
    <col min="8701" max="8701" width="9.44140625" style="111" customWidth="1"/>
    <col min="8702" max="8702" width="7.88671875" style="111" customWidth="1"/>
    <col min="8703" max="8703" width="14.33203125" style="111" bestFit="1" customWidth="1"/>
    <col min="8704" max="8704" width="8.88671875" style="111" bestFit="1" customWidth="1"/>
    <col min="8705" max="8705" width="9.33203125" style="111" customWidth="1"/>
    <col min="8706" max="8706" width="8.109375" style="111" customWidth="1"/>
    <col min="8707" max="8707" width="8.44140625" style="111" customWidth="1"/>
    <col min="8708" max="8708" width="7.88671875" style="111" bestFit="1" customWidth="1"/>
    <col min="8709" max="8709" width="8.109375" style="111" customWidth="1"/>
    <col min="8710" max="8711" width="8.44140625" style="111" customWidth="1"/>
    <col min="8712" max="8712" width="7.6640625" style="111" customWidth="1"/>
    <col min="8713" max="8714" width="13" style="111" bestFit="1" customWidth="1"/>
    <col min="8715" max="8715" width="7.44140625" style="111" customWidth="1"/>
    <col min="8716" max="8716" width="8.6640625" style="111" customWidth="1"/>
    <col min="8717" max="8717" width="8.44140625" style="111" customWidth="1"/>
    <col min="8718" max="8953" width="8.6640625" style="111"/>
    <col min="8954" max="8954" width="2.6640625" style="111" customWidth="1"/>
    <col min="8955" max="8955" width="16.33203125" style="111" customWidth="1"/>
    <col min="8956" max="8956" width="15" style="111" customWidth="1"/>
    <col min="8957" max="8957" width="9.44140625" style="111" customWidth="1"/>
    <col min="8958" max="8958" width="7.88671875" style="111" customWidth="1"/>
    <col min="8959" max="8959" width="14.33203125" style="111" bestFit="1" customWidth="1"/>
    <col min="8960" max="8960" width="8.88671875" style="111" bestFit="1" customWidth="1"/>
    <col min="8961" max="8961" width="9.33203125" style="111" customWidth="1"/>
    <col min="8962" max="8962" width="8.109375" style="111" customWidth="1"/>
    <col min="8963" max="8963" width="8.44140625" style="111" customWidth="1"/>
    <col min="8964" max="8964" width="7.88671875" style="111" bestFit="1" customWidth="1"/>
    <col min="8965" max="8965" width="8.109375" style="111" customWidth="1"/>
    <col min="8966" max="8967" width="8.44140625" style="111" customWidth="1"/>
    <col min="8968" max="8968" width="7.6640625" style="111" customWidth="1"/>
    <col min="8969" max="8970" width="13" style="111" bestFit="1" customWidth="1"/>
    <col min="8971" max="8971" width="7.44140625" style="111" customWidth="1"/>
    <col min="8972" max="8972" width="8.6640625" style="111" customWidth="1"/>
    <col min="8973" max="8973" width="8.44140625" style="111" customWidth="1"/>
    <col min="8974" max="9209" width="8.6640625" style="111"/>
    <col min="9210" max="9210" width="2.6640625" style="111" customWidth="1"/>
    <col min="9211" max="9211" width="16.33203125" style="111" customWidth="1"/>
    <col min="9212" max="9212" width="15" style="111" customWidth="1"/>
    <col min="9213" max="9213" width="9.44140625" style="111" customWidth="1"/>
    <col min="9214" max="9214" width="7.88671875" style="111" customWidth="1"/>
    <col min="9215" max="9215" width="14.33203125" style="111" bestFit="1" customWidth="1"/>
    <col min="9216" max="9216" width="8.88671875" style="111" bestFit="1" customWidth="1"/>
    <col min="9217" max="9217" width="9.33203125" style="111" customWidth="1"/>
    <col min="9218" max="9218" width="8.109375" style="111" customWidth="1"/>
    <col min="9219" max="9219" width="8.44140625" style="111" customWidth="1"/>
    <col min="9220" max="9220" width="7.88671875" style="111" bestFit="1" customWidth="1"/>
    <col min="9221" max="9221" width="8.109375" style="111" customWidth="1"/>
    <col min="9222" max="9223" width="8.44140625" style="111" customWidth="1"/>
    <col min="9224" max="9224" width="7.6640625" style="111" customWidth="1"/>
    <col min="9225" max="9226" width="13" style="111" bestFit="1" customWidth="1"/>
    <col min="9227" max="9227" width="7.44140625" style="111" customWidth="1"/>
    <col min="9228" max="9228" width="8.6640625" style="111" customWidth="1"/>
    <col min="9229" max="9229" width="8.44140625" style="111" customWidth="1"/>
    <col min="9230" max="9465" width="8.6640625" style="111"/>
    <col min="9466" max="9466" width="2.6640625" style="111" customWidth="1"/>
    <col min="9467" max="9467" width="16.33203125" style="111" customWidth="1"/>
    <col min="9468" max="9468" width="15" style="111" customWidth="1"/>
    <col min="9469" max="9469" width="9.44140625" style="111" customWidth="1"/>
    <col min="9470" max="9470" width="7.88671875" style="111" customWidth="1"/>
    <col min="9471" max="9471" width="14.33203125" style="111" bestFit="1" customWidth="1"/>
    <col min="9472" max="9472" width="8.88671875" style="111" bestFit="1" customWidth="1"/>
    <col min="9473" max="9473" width="9.33203125" style="111" customWidth="1"/>
    <col min="9474" max="9474" width="8.109375" style="111" customWidth="1"/>
    <col min="9475" max="9475" width="8.44140625" style="111" customWidth="1"/>
    <col min="9476" max="9476" width="7.88671875" style="111" bestFit="1" customWidth="1"/>
    <col min="9477" max="9477" width="8.109375" style="111" customWidth="1"/>
    <col min="9478" max="9479" width="8.44140625" style="111" customWidth="1"/>
    <col min="9480" max="9480" width="7.6640625" style="111" customWidth="1"/>
    <col min="9481" max="9482" width="13" style="111" bestFit="1" customWidth="1"/>
    <col min="9483" max="9483" width="7.44140625" style="111" customWidth="1"/>
    <col min="9484" max="9484" width="8.6640625" style="111" customWidth="1"/>
    <col min="9485" max="9485" width="8.44140625" style="111" customWidth="1"/>
    <col min="9486" max="9721" width="8.6640625" style="111"/>
    <col min="9722" max="9722" width="2.6640625" style="111" customWidth="1"/>
    <col min="9723" max="9723" width="16.33203125" style="111" customWidth="1"/>
    <col min="9724" max="9724" width="15" style="111" customWidth="1"/>
    <col min="9725" max="9725" width="9.44140625" style="111" customWidth="1"/>
    <col min="9726" max="9726" width="7.88671875" style="111" customWidth="1"/>
    <col min="9727" max="9727" width="14.33203125" style="111" bestFit="1" customWidth="1"/>
    <col min="9728" max="9728" width="8.88671875" style="111" bestFit="1" customWidth="1"/>
    <col min="9729" max="9729" width="9.33203125" style="111" customWidth="1"/>
    <col min="9730" max="9730" width="8.109375" style="111" customWidth="1"/>
    <col min="9731" max="9731" width="8.44140625" style="111" customWidth="1"/>
    <col min="9732" max="9732" width="7.88671875" style="111" bestFit="1" customWidth="1"/>
    <col min="9733" max="9733" width="8.109375" style="111" customWidth="1"/>
    <col min="9734" max="9735" width="8.44140625" style="111" customWidth="1"/>
    <col min="9736" max="9736" width="7.6640625" style="111" customWidth="1"/>
    <col min="9737" max="9738" width="13" style="111" bestFit="1" customWidth="1"/>
    <col min="9739" max="9739" width="7.44140625" style="111" customWidth="1"/>
    <col min="9740" max="9740" width="8.6640625" style="111" customWidth="1"/>
    <col min="9741" max="9741" width="8.44140625" style="111" customWidth="1"/>
    <col min="9742" max="9977" width="8.6640625" style="111"/>
    <col min="9978" max="9978" width="2.6640625" style="111" customWidth="1"/>
    <col min="9979" max="9979" width="16.33203125" style="111" customWidth="1"/>
    <col min="9980" max="9980" width="15" style="111" customWidth="1"/>
    <col min="9981" max="9981" width="9.44140625" style="111" customWidth="1"/>
    <col min="9982" max="9982" width="7.88671875" style="111" customWidth="1"/>
    <col min="9983" max="9983" width="14.33203125" style="111" bestFit="1" customWidth="1"/>
    <col min="9984" max="9984" width="8.88671875" style="111" bestFit="1" customWidth="1"/>
    <col min="9985" max="9985" width="9.33203125" style="111" customWidth="1"/>
    <col min="9986" max="9986" width="8.109375" style="111" customWidth="1"/>
    <col min="9987" max="9987" width="8.44140625" style="111" customWidth="1"/>
    <col min="9988" max="9988" width="7.88671875" style="111" bestFit="1" customWidth="1"/>
    <col min="9989" max="9989" width="8.109375" style="111" customWidth="1"/>
    <col min="9990" max="9991" width="8.44140625" style="111" customWidth="1"/>
    <col min="9992" max="9992" width="7.6640625" style="111" customWidth="1"/>
    <col min="9993" max="9994" width="13" style="111" bestFit="1" customWidth="1"/>
    <col min="9995" max="9995" width="7.44140625" style="111" customWidth="1"/>
    <col min="9996" max="9996" width="8.6640625" style="111" customWidth="1"/>
    <col min="9997" max="9997" width="8.44140625" style="111" customWidth="1"/>
    <col min="9998" max="10233" width="8.6640625" style="111"/>
    <col min="10234" max="10234" width="2.6640625" style="111" customWidth="1"/>
    <col min="10235" max="10235" width="16.33203125" style="111" customWidth="1"/>
    <col min="10236" max="10236" width="15" style="111" customWidth="1"/>
    <col min="10237" max="10237" width="9.44140625" style="111" customWidth="1"/>
    <col min="10238" max="10238" width="7.88671875" style="111" customWidth="1"/>
    <col min="10239" max="10239" width="14.33203125" style="111" bestFit="1" customWidth="1"/>
    <col min="10240" max="10240" width="8.88671875" style="111" bestFit="1" customWidth="1"/>
    <col min="10241" max="10241" width="9.33203125" style="111" customWidth="1"/>
    <col min="10242" max="10242" width="8.109375" style="111" customWidth="1"/>
    <col min="10243" max="10243" width="8.44140625" style="111" customWidth="1"/>
    <col min="10244" max="10244" width="7.88671875" style="111" bestFit="1" customWidth="1"/>
    <col min="10245" max="10245" width="8.109375" style="111" customWidth="1"/>
    <col min="10246" max="10247" width="8.44140625" style="111" customWidth="1"/>
    <col min="10248" max="10248" width="7.6640625" style="111" customWidth="1"/>
    <col min="10249" max="10250" width="13" style="111" bestFit="1" customWidth="1"/>
    <col min="10251" max="10251" width="7.44140625" style="111" customWidth="1"/>
    <col min="10252" max="10252" width="8.6640625" style="111" customWidth="1"/>
    <col min="10253" max="10253" width="8.44140625" style="111" customWidth="1"/>
    <col min="10254" max="10489" width="8.6640625" style="111"/>
    <col min="10490" max="10490" width="2.6640625" style="111" customWidth="1"/>
    <col min="10491" max="10491" width="16.33203125" style="111" customWidth="1"/>
    <col min="10492" max="10492" width="15" style="111" customWidth="1"/>
    <col min="10493" max="10493" width="9.44140625" style="111" customWidth="1"/>
    <col min="10494" max="10494" width="7.88671875" style="111" customWidth="1"/>
    <col min="10495" max="10495" width="14.33203125" style="111" bestFit="1" customWidth="1"/>
    <col min="10496" max="10496" width="8.88671875" style="111" bestFit="1" customWidth="1"/>
    <col min="10497" max="10497" width="9.33203125" style="111" customWidth="1"/>
    <col min="10498" max="10498" width="8.109375" style="111" customWidth="1"/>
    <col min="10499" max="10499" width="8.44140625" style="111" customWidth="1"/>
    <col min="10500" max="10500" width="7.88671875" style="111" bestFit="1" customWidth="1"/>
    <col min="10501" max="10501" width="8.109375" style="111" customWidth="1"/>
    <col min="10502" max="10503" width="8.44140625" style="111" customWidth="1"/>
    <col min="10504" max="10504" width="7.6640625" style="111" customWidth="1"/>
    <col min="10505" max="10506" width="13" style="111" bestFit="1" customWidth="1"/>
    <col min="10507" max="10507" width="7.44140625" style="111" customWidth="1"/>
    <col min="10508" max="10508" width="8.6640625" style="111" customWidth="1"/>
    <col min="10509" max="10509" width="8.44140625" style="111" customWidth="1"/>
    <col min="10510" max="10745" width="8.6640625" style="111"/>
    <col min="10746" max="10746" width="2.6640625" style="111" customWidth="1"/>
    <col min="10747" max="10747" width="16.33203125" style="111" customWidth="1"/>
    <col min="10748" max="10748" width="15" style="111" customWidth="1"/>
    <col min="10749" max="10749" width="9.44140625" style="111" customWidth="1"/>
    <col min="10750" max="10750" width="7.88671875" style="111" customWidth="1"/>
    <col min="10751" max="10751" width="14.33203125" style="111" bestFit="1" customWidth="1"/>
    <col min="10752" max="10752" width="8.88671875" style="111" bestFit="1" customWidth="1"/>
    <col min="10753" max="10753" width="9.33203125" style="111" customWidth="1"/>
    <col min="10754" max="10754" width="8.109375" style="111" customWidth="1"/>
    <col min="10755" max="10755" width="8.44140625" style="111" customWidth="1"/>
    <col min="10756" max="10756" width="7.88671875" style="111" bestFit="1" customWidth="1"/>
    <col min="10757" max="10757" width="8.109375" style="111" customWidth="1"/>
    <col min="10758" max="10759" width="8.44140625" style="111" customWidth="1"/>
    <col min="10760" max="10760" width="7.6640625" style="111" customWidth="1"/>
    <col min="10761" max="10762" width="13" style="111" bestFit="1" customWidth="1"/>
    <col min="10763" max="10763" width="7.44140625" style="111" customWidth="1"/>
    <col min="10764" max="10764" width="8.6640625" style="111" customWidth="1"/>
    <col min="10765" max="10765" width="8.44140625" style="111" customWidth="1"/>
    <col min="10766" max="11001" width="8.6640625" style="111"/>
    <col min="11002" max="11002" width="2.6640625" style="111" customWidth="1"/>
    <col min="11003" max="11003" width="16.33203125" style="111" customWidth="1"/>
    <col min="11004" max="11004" width="15" style="111" customWidth="1"/>
    <col min="11005" max="11005" width="9.44140625" style="111" customWidth="1"/>
    <col min="11006" max="11006" width="7.88671875" style="111" customWidth="1"/>
    <col min="11007" max="11007" width="14.33203125" style="111" bestFit="1" customWidth="1"/>
    <col min="11008" max="11008" width="8.88671875" style="111" bestFit="1" customWidth="1"/>
    <col min="11009" max="11009" width="9.33203125" style="111" customWidth="1"/>
    <col min="11010" max="11010" width="8.109375" style="111" customWidth="1"/>
    <col min="11011" max="11011" width="8.44140625" style="111" customWidth="1"/>
    <col min="11012" max="11012" width="7.88671875" style="111" bestFit="1" customWidth="1"/>
    <col min="11013" max="11013" width="8.109375" style="111" customWidth="1"/>
    <col min="11014" max="11015" width="8.44140625" style="111" customWidth="1"/>
    <col min="11016" max="11016" width="7.6640625" style="111" customWidth="1"/>
    <col min="11017" max="11018" width="13" style="111" bestFit="1" customWidth="1"/>
    <col min="11019" max="11019" width="7.44140625" style="111" customWidth="1"/>
    <col min="11020" max="11020" width="8.6640625" style="111" customWidth="1"/>
    <col min="11021" max="11021" width="8.44140625" style="111" customWidth="1"/>
    <col min="11022" max="11257" width="8.6640625" style="111"/>
    <col min="11258" max="11258" width="2.6640625" style="111" customWidth="1"/>
    <col min="11259" max="11259" width="16.33203125" style="111" customWidth="1"/>
    <col min="11260" max="11260" width="15" style="111" customWidth="1"/>
    <col min="11261" max="11261" width="9.44140625" style="111" customWidth="1"/>
    <col min="11262" max="11262" width="7.88671875" style="111" customWidth="1"/>
    <col min="11263" max="11263" width="14.33203125" style="111" bestFit="1" customWidth="1"/>
    <col min="11264" max="11264" width="8.88671875" style="111" bestFit="1" customWidth="1"/>
    <col min="11265" max="11265" width="9.33203125" style="111" customWidth="1"/>
    <col min="11266" max="11266" width="8.109375" style="111" customWidth="1"/>
    <col min="11267" max="11267" width="8.44140625" style="111" customWidth="1"/>
    <col min="11268" max="11268" width="7.88671875" style="111" bestFit="1" customWidth="1"/>
    <col min="11269" max="11269" width="8.109375" style="111" customWidth="1"/>
    <col min="11270" max="11271" width="8.44140625" style="111" customWidth="1"/>
    <col min="11272" max="11272" width="7.6640625" style="111" customWidth="1"/>
    <col min="11273" max="11274" width="13" style="111" bestFit="1" customWidth="1"/>
    <col min="11275" max="11275" width="7.44140625" style="111" customWidth="1"/>
    <col min="11276" max="11276" width="8.6640625" style="111" customWidth="1"/>
    <col min="11277" max="11277" width="8.44140625" style="111" customWidth="1"/>
    <col min="11278" max="11513" width="8.6640625" style="111"/>
    <col min="11514" max="11514" width="2.6640625" style="111" customWidth="1"/>
    <col min="11515" max="11515" width="16.33203125" style="111" customWidth="1"/>
    <col min="11516" max="11516" width="15" style="111" customWidth="1"/>
    <col min="11517" max="11517" width="9.44140625" style="111" customWidth="1"/>
    <col min="11518" max="11518" width="7.88671875" style="111" customWidth="1"/>
    <col min="11519" max="11519" width="14.33203125" style="111" bestFit="1" customWidth="1"/>
    <col min="11520" max="11520" width="8.88671875" style="111" bestFit="1" customWidth="1"/>
    <col min="11521" max="11521" width="9.33203125" style="111" customWidth="1"/>
    <col min="11522" max="11522" width="8.109375" style="111" customWidth="1"/>
    <col min="11523" max="11523" width="8.44140625" style="111" customWidth="1"/>
    <col min="11524" max="11524" width="7.88671875" style="111" bestFit="1" customWidth="1"/>
    <col min="11525" max="11525" width="8.109375" style="111" customWidth="1"/>
    <col min="11526" max="11527" width="8.44140625" style="111" customWidth="1"/>
    <col min="11528" max="11528" width="7.6640625" style="111" customWidth="1"/>
    <col min="11529" max="11530" width="13" style="111" bestFit="1" customWidth="1"/>
    <col min="11531" max="11531" width="7.44140625" style="111" customWidth="1"/>
    <col min="11532" max="11532" width="8.6640625" style="111" customWidth="1"/>
    <col min="11533" max="11533" width="8.44140625" style="111" customWidth="1"/>
    <col min="11534" max="11769" width="8.6640625" style="111"/>
    <col min="11770" max="11770" width="2.6640625" style="111" customWidth="1"/>
    <col min="11771" max="11771" width="16.33203125" style="111" customWidth="1"/>
    <col min="11772" max="11772" width="15" style="111" customWidth="1"/>
    <col min="11773" max="11773" width="9.44140625" style="111" customWidth="1"/>
    <col min="11774" max="11774" width="7.88671875" style="111" customWidth="1"/>
    <col min="11775" max="11775" width="14.33203125" style="111" bestFit="1" customWidth="1"/>
    <col min="11776" max="11776" width="8.88671875" style="111" bestFit="1" customWidth="1"/>
    <col min="11777" max="11777" width="9.33203125" style="111" customWidth="1"/>
    <col min="11778" max="11778" width="8.109375" style="111" customWidth="1"/>
    <col min="11779" max="11779" width="8.44140625" style="111" customWidth="1"/>
    <col min="11780" max="11780" width="7.88671875" style="111" bestFit="1" customWidth="1"/>
    <col min="11781" max="11781" width="8.109375" style="111" customWidth="1"/>
    <col min="11782" max="11783" width="8.44140625" style="111" customWidth="1"/>
    <col min="11784" max="11784" width="7.6640625" style="111" customWidth="1"/>
    <col min="11785" max="11786" width="13" style="111" bestFit="1" customWidth="1"/>
    <col min="11787" max="11787" width="7.44140625" style="111" customWidth="1"/>
    <col min="11788" max="11788" width="8.6640625" style="111" customWidth="1"/>
    <col min="11789" max="11789" width="8.44140625" style="111" customWidth="1"/>
    <col min="11790" max="12025" width="8.6640625" style="111"/>
    <col min="12026" max="12026" width="2.6640625" style="111" customWidth="1"/>
    <col min="12027" max="12027" width="16.33203125" style="111" customWidth="1"/>
    <col min="12028" max="12028" width="15" style="111" customWidth="1"/>
    <col min="12029" max="12029" width="9.44140625" style="111" customWidth="1"/>
    <col min="12030" max="12030" width="7.88671875" style="111" customWidth="1"/>
    <col min="12031" max="12031" width="14.33203125" style="111" bestFit="1" customWidth="1"/>
    <col min="12032" max="12032" width="8.88671875" style="111" bestFit="1" customWidth="1"/>
    <col min="12033" max="12033" width="9.33203125" style="111" customWidth="1"/>
    <col min="12034" max="12034" width="8.109375" style="111" customWidth="1"/>
    <col min="12035" max="12035" width="8.44140625" style="111" customWidth="1"/>
    <col min="12036" max="12036" width="7.88671875" style="111" bestFit="1" customWidth="1"/>
    <col min="12037" max="12037" width="8.109375" style="111" customWidth="1"/>
    <col min="12038" max="12039" width="8.44140625" style="111" customWidth="1"/>
    <col min="12040" max="12040" width="7.6640625" style="111" customWidth="1"/>
    <col min="12041" max="12042" width="13" style="111" bestFit="1" customWidth="1"/>
    <col min="12043" max="12043" width="7.44140625" style="111" customWidth="1"/>
    <col min="12044" max="12044" width="8.6640625" style="111" customWidth="1"/>
    <col min="12045" max="12045" width="8.44140625" style="111" customWidth="1"/>
    <col min="12046" max="12281" width="8.6640625" style="111"/>
    <col min="12282" max="12282" width="2.6640625" style="111" customWidth="1"/>
    <col min="12283" max="12283" width="16.33203125" style="111" customWidth="1"/>
    <col min="12284" max="12284" width="15" style="111" customWidth="1"/>
    <col min="12285" max="12285" width="9.44140625" style="111" customWidth="1"/>
    <col min="12286" max="12286" width="7.88671875" style="111" customWidth="1"/>
    <col min="12287" max="12287" width="14.33203125" style="111" bestFit="1" customWidth="1"/>
    <col min="12288" max="12288" width="8.88671875" style="111" bestFit="1" customWidth="1"/>
    <col min="12289" max="12289" width="9.33203125" style="111" customWidth="1"/>
    <col min="12290" max="12290" width="8.109375" style="111" customWidth="1"/>
    <col min="12291" max="12291" width="8.44140625" style="111" customWidth="1"/>
    <col min="12292" max="12292" width="7.88671875" style="111" bestFit="1" customWidth="1"/>
    <col min="12293" max="12293" width="8.109375" style="111" customWidth="1"/>
    <col min="12294" max="12295" width="8.44140625" style="111" customWidth="1"/>
    <col min="12296" max="12296" width="7.6640625" style="111" customWidth="1"/>
    <col min="12297" max="12298" width="13" style="111" bestFit="1" customWidth="1"/>
    <col min="12299" max="12299" width="7.44140625" style="111" customWidth="1"/>
    <col min="12300" max="12300" width="8.6640625" style="111" customWidth="1"/>
    <col min="12301" max="12301" width="8.44140625" style="111" customWidth="1"/>
    <col min="12302" max="12537" width="8.6640625" style="111"/>
    <col min="12538" max="12538" width="2.6640625" style="111" customWidth="1"/>
    <col min="12539" max="12539" width="16.33203125" style="111" customWidth="1"/>
    <col min="12540" max="12540" width="15" style="111" customWidth="1"/>
    <col min="12541" max="12541" width="9.44140625" style="111" customWidth="1"/>
    <col min="12542" max="12542" width="7.88671875" style="111" customWidth="1"/>
    <col min="12543" max="12543" width="14.33203125" style="111" bestFit="1" customWidth="1"/>
    <col min="12544" max="12544" width="8.88671875" style="111" bestFit="1" customWidth="1"/>
    <col min="12545" max="12545" width="9.33203125" style="111" customWidth="1"/>
    <col min="12546" max="12546" width="8.109375" style="111" customWidth="1"/>
    <col min="12547" max="12547" width="8.44140625" style="111" customWidth="1"/>
    <col min="12548" max="12548" width="7.88671875" style="111" bestFit="1" customWidth="1"/>
    <col min="12549" max="12549" width="8.109375" style="111" customWidth="1"/>
    <col min="12550" max="12551" width="8.44140625" style="111" customWidth="1"/>
    <col min="12552" max="12552" width="7.6640625" style="111" customWidth="1"/>
    <col min="12553" max="12554" width="13" style="111" bestFit="1" customWidth="1"/>
    <col min="12555" max="12555" width="7.44140625" style="111" customWidth="1"/>
    <col min="12556" max="12556" width="8.6640625" style="111" customWidth="1"/>
    <col min="12557" max="12557" width="8.44140625" style="111" customWidth="1"/>
    <col min="12558" max="12793" width="8.6640625" style="111"/>
    <col min="12794" max="12794" width="2.6640625" style="111" customWidth="1"/>
    <col min="12795" max="12795" width="16.33203125" style="111" customWidth="1"/>
    <col min="12796" max="12796" width="15" style="111" customWidth="1"/>
    <col min="12797" max="12797" width="9.44140625" style="111" customWidth="1"/>
    <col min="12798" max="12798" width="7.88671875" style="111" customWidth="1"/>
    <col min="12799" max="12799" width="14.33203125" style="111" bestFit="1" customWidth="1"/>
    <col min="12800" max="12800" width="8.88671875" style="111" bestFit="1" customWidth="1"/>
    <col min="12801" max="12801" width="9.33203125" style="111" customWidth="1"/>
    <col min="12802" max="12802" width="8.109375" style="111" customWidth="1"/>
    <col min="12803" max="12803" width="8.44140625" style="111" customWidth="1"/>
    <col min="12804" max="12804" width="7.88671875" style="111" bestFit="1" customWidth="1"/>
    <col min="12805" max="12805" width="8.109375" style="111" customWidth="1"/>
    <col min="12806" max="12807" width="8.44140625" style="111" customWidth="1"/>
    <col min="12808" max="12808" width="7.6640625" style="111" customWidth="1"/>
    <col min="12809" max="12810" width="13" style="111" bestFit="1" customWidth="1"/>
    <col min="12811" max="12811" width="7.44140625" style="111" customWidth="1"/>
    <col min="12812" max="12812" width="8.6640625" style="111" customWidth="1"/>
    <col min="12813" max="12813" width="8.44140625" style="111" customWidth="1"/>
    <col min="12814" max="13049" width="8.6640625" style="111"/>
    <col min="13050" max="13050" width="2.6640625" style="111" customWidth="1"/>
    <col min="13051" max="13051" width="16.33203125" style="111" customWidth="1"/>
    <col min="13052" max="13052" width="15" style="111" customWidth="1"/>
    <col min="13053" max="13053" width="9.44140625" style="111" customWidth="1"/>
    <col min="13054" max="13054" width="7.88671875" style="111" customWidth="1"/>
    <col min="13055" max="13055" width="14.33203125" style="111" bestFit="1" customWidth="1"/>
    <col min="13056" max="13056" width="8.88671875" style="111" bestFit="1" customWidth="1"/>
    <col min="13057" max="13057" width="9.33203125" style="111" customWidth="1"/>
    <col min="13058" max="13058" width="8.109375" style="111" customWidth="1"/>
    <col min="13059" max="13059" width="8.44140625" style="111" customWidth="1"/>
    <col min="13060" max="13060" width="7.88671875" style="111" bestFit="1" customWidth="1"/>
    <col min="13061" max="13061" width="8.109375" style="111" customWidth="1"/>
    <col min="13062" max="13063" width="8.44140625" style="111" customWidth="1"/>
    <col min="13064" max="13064" width="7.6640625" style="111" customWidth="1"/>
    <col min="13065" max="13066" width="13" style="111" bestFit="1" customWidth="1"/>
    <col min="13067" max="13067" width="7.44140625" style="111" customWidth="1"/>
    <col min="13068" max="13068" width="8.6640625" style="111" customWidth="1"/>
    <col min="13069" max="13069" width="8.44140625" style="111" customWidth="1"/>
    <col min="13070" max="13305" width="8.6640625" style="111"/>
    <col min="13306" max="13306" width="2.6640625" style="111" customWidth="1"/>
    <col min="13307" max="13307" width="16.33203125" style="111" customWidth="1"/>
    <col min="13308" max="13308" width="15" style="111" customWidth="1"/>
    <col min="13309" max="13309" width="9.44140625" style="111" customWidth="1"/>
    <col min="13310" max="13310" width="7.88671875" style="111" customWidth="1"/>
    <col min="13311" max="13311" width="14.33203125" style="111" bestFit="1" customWidth="1"/>
    <col min="13312" max="13312" width="8.88671875" style="111" bestFit="1" customWidth="1"/>
    <col min="13313" max="13313" width="9.33203125" style="111" customWidth="1"/>
    <col min="13314" max="13314" width="8.109375" style="111" customWidth="1"/>
    <col min="13315" max="13315" width="8.44140625" style="111" customWidth="1"/>
    <col min="13316" max="13316" width="7.88671875" style="111" bestFit="1" customWidth="1"/>
    <col min="13317" max="13317" width="8.109375" style="111" customWidth="1"/>
    <col min="13318" max="13319" width="8.44140625" style="111" customWidth="1"/>
    <col min="13320" max="13320" width="7.6640625" style="111" customWidth="1"/>
    <col min="13321" max="13322" width="13" style="111" bestFit="1" customWidth="1"/>
    <col min="13323" max="13323" width="7.44140625" style="111" customWidth="1"/>
    <col min="13324" max="13324" width="8.6640625" style="111" customWidth="1"/>
    <col min="13325" max="13325" width="8.44140625" style="111" customWidth="1"/>
    <col min="13326" max="13561" width="8.6640625" style="111"/>
    <col min="13562" max="13562" width="2.6640625" style="111" customWidth="1"/>
    <col min="13563" max="13563" width="16.33203125" style="111" customWidth="1"/>
    <col min="13564" max="13564" width="15" style="111" customWidth="1"/>
    <col min="13565" max="13565" width="9.44140625" style="111" customWidth="1"/>
    <col min="13566" max="13566" width="7.88671875" style="111" customWidth="1"/>
    <col min="13567" max="13567" width="14.33203125" style="111" bestFit="1" customWidth="1"/>
    <col min="13568" max="13568" width="8.88671875" style="111" bestFit="1" customWidth="1"/>
    <col min="13569" max="13569" width="9.33203125" style="111" customWidth="1"/>
    <col min="13570" max="13570" width="8.109375" style="111" customWidth="1"/>
    <col min="13571" max="13571" width="8.44140625" style="111" customWidth="1"/>
    <col min="13572" max="13572" width="7.88671875" style="111" bestFit="1" customWidth="1"/>
    <col min="13573" max="13573" width="8.109375" style="111" customWidth="1"/>
    <col min="13574" max="13575" width="8.44140625" style="111" customWidth="1"/>
    <col min="13576" max="13576" width="7.6640625" style="111" customWidth="1"/>
    <col min="13577" max="13578" width="13" style="111" bestFit="1" customWidth="1"/>
    <col min="13579" max="13579" width="7.44140625" style="111" customWidth="1"/>
    <col min="13580" max="13580" width="8.6640625" style="111" customWidth="1"/>
    <col min="13581" max="13581" width="8.44140625" style="111" customWidth="1"/>
    <col min="13582" max="13817" width="8.6640625" style="111"/>
    <col min="13818" max="13818" width="2.6640625" style="111" customWidth="1"/>
    <col min="13819" max="13819" width="16.33203125" style="111" customWidth="1"/>
    <col min="13820" max="13820" width="15" style="111" customWidth="1"/>
    <col min="13821" max="13821" width="9.44140625" style="111" customWidth="1"/>
    <col min="13822" max="13822" width="7.88671875" style="111" customWidth="1"/>
    <col min="13823" max="13823" width="14.33203125" style="111" bestFit="1" customWidth="1"/>
    <col min="13824" max="13824" width="8.88671875" style="111" bestFit="1" customWidth="1"/>
    <col min="13825" max="13825" width="9.33203125" style="111" customWidth="1"/>
    <col min="13826" max="13826" width="8.109375" style="111" customWidth="1"/>
    <col min="13827" max="13827" width="8.44140625" style="111" customWidth="1"/>
    <col min="13828" max="13828" width="7.88671875" style="111" bestFit="1" customWidth="1"/>
    <col min="13829" max="13829" width="8.109375" style="111" customWidth="1"/>
    <col min="13830" max="13831" width="8.44140625" style="111" customWidth="1"/>
    <col min="13832" max="13832" width="7.6640625" style="111" customWidth="1"/>
    <col min="13833" max="13834" width="13" style="111" bestFit="1" customWidth="1"/>
    <col min="13835" max="13835" width="7.44140625" style="111" customWidth="1"/>
    <col min="13836" max="13836" width="8.6640625" style="111" customWidth="1"/>
    <col min="13837" max="13837" width="8.44140625" style="111" customWidth="1"/>
    <col min="13838" max="14073" width="8.6640625" style="111"/>
    <col min="14074" max="14074" width="2.6640625" style="111" customWidth="1"/>
    <col min="14075" max="14075" width="16.33203125" style="111" customWidth="1"/>
    <col min="14076" max="14076" width="15" style="111" customWidth="1"/>
    <col min="14077" max="14077" width="9.44140625" style="111" customWidth="1"/>
    <col min="14078" max="14078" width="7.88671875" style="111" customWidth="1"/>
    <col min="14079" max="14079" width="14.33203125" style="111" bestFit="1" customWidth="1"/>
    <col min="14080" max="14080" width="8.88671875" style="111" bestFit="1" customWidth="1"/>
    <col min="14081" max="14081" width="9.33203125" style="111" customWidth="1"/>
    <col min="14082" max="14082" width="8.109375" style="111" customWidth="1"/>
    <col min="14083" max="14083" width="8.44140625" style="111" customWidth="1"/>
    <col min="14084" max="14084" width="7.88671875" style="111" bestFit="1" customWidth="1"/>
    <col min="14085" max="14085" width="8.109375" style="111" customWidth="1"/>
    <col min="14086" max="14087" width="8.44140625" style="111" customWidth="1"/>
    <col min="14088" max="14088" width="7.6640625" style="111" customWidth="1"/>
    <col min="14089" max="14090" width="13" style="111" bestFit="1" customWidth="1"/>
    <col min="14091" max="14091" width="7.44140625" style="111" customWidth="1"/>
    <col min="14092" max="14092" width="8.6640625" style="111" customWidth="1"/>
    <col min="14093" max="14093" width="8.44140625" style="111" customWidth="1"/>
    <col min="14094" max="14329" width="8.6640625" style="111"/>
    <col min="14330" max="14330" width="2.6640625" style="111" customWidth="1"/>
    <col min="14331" max="14331" width="16.33203125" style="111" customWidth="1"/>
    <col min="14332" max="14332" width="15" style="111" customWidth="1"/>
    <col min="14333" max="14333" width="9.44140625" style="111" customWidth="1"/>
    <col min="14334" max="14334" width="7.88671875" style="111" customWidth="1"/>
    <col min="14335" max="14335" width="14.33203125" style="111" bestFit="1" customWidth="1"/>
    <col min="14336" max="14336" width="8.88671875" style="111" bestFit="1" customWidth="1"/>
    <col min="14337" max="14337" width="9.33203125" style="111" customWidth="1"/>
    <col min="14338" max="14338" width="8.109375" style="111" customWidth="1"/>
    <col min="14339" max="14339" width="8.44140625" style="111" customWidth="1"/>
    <col min="14340" max="14340" width="7.88671875" style="111" bestFit="1" customWidth="1"/>
    <col min="14341" max="14341" width="8.109375" style="111" customWidth="1"/>
    <col min="14342" max="14343" width="8.44140625" style="111" customWidth="1"/>
    <col min="14344" max="14344" width="7.6640625" style="111" customWidth="1"/>
    <col min="14345" max="14346" width="13" style="111" bestFit="1" customWidth="1"/>
    <col min="14347" max="14347" width="7.44140625" style="111" customWidth="1"/>
    <col min="14348" max="14348" width="8.6640625" style="111" customWidth="1"/>
    <col min="14349" max="14349" width="8.44140625" style="111" customWidth="1"/>
    <col min="14350" max="14585" width="8.6640625" style="111"/>
    <col min="14586" max="14586" width="2.6640625" style="111" customWidth="1"/>
    <col min="14587" max="14587" width="16.33203125" style="111" customWidth="1"/>
    <col min="14588" max="14588" width="15" style="111" customWidth="1"/>
    <col min="14589" max="14589" width="9.44140625" style="111" customWidth="1"/>
    <col min="14590" max="14590" width="7.88671875" style="111" customWidth="1"/>
    <col min="14591" max="14591" width="14.33203125" style="111" bestFit="1" customWidth="1"/>
    <col min="14592" max="14592" width="8.88671875" style="111" bestFit="1" customWidth="1"/>
    <col min="14593" max="14593" width="9.33203125" style="111" customWidth="1"/>
    <col min="14594" max="14594" width="8.109375" style="111" customWidth="1"/>
    <col min="14595" max="14595" width="8.44140625" style="111" customWidth="1"/>
    <col min="14596" max="14596" width="7.88671875" style="111" bestFit="1" customWidth="1"/>
    <col min="14597" max="14597" width="8.109375" style="111" customWidth="1"/>
    <col min="14598" max="14599" width="8.44140625" style="111" customWidth="1"/>
    <col min="14600" max="14600" width="7.6640625" style="111" customWidth="1"/>
    <col min="14601" max="14602" width="13" style="111" bestFit="1" customWidth="1"/>
    <col min="14603" max="14603" width="7.44140625" style="111" customWidth="1"/>
    <col min="14604" max="14604" width="8.6640625" style="111" customWidth="1"/>
    <col min="14605" max="14605" width="8.44140625" style="111" customWidth="1"/>
    <col min="14606" max="14841" width="8.6640625" style="111"/>
    <col min="14842" max="14842" width="2.6640625" style="111" customWidth="1"/>
    <col min="14843" max="14843" width="16.33203125" style="111" customWidth="1"/>
    <col min="14844" max="14844" width="15" style="111" customWidth="1"/>
    <col min="14845" max="14845" width="9.44140625" style="111" customWidth="1"/>
    <col min="14846" max="14846" width="7.88671875" style="111" customWidth="1"/>
    <col min="14847" max="14847" width="14.33203125" style="111" bestFit="1" customWidth="1"/>
    <col min="14848" max="14848" width="8.88671875" style="111" bestFit="1" customWidth="1"/>
    <col min="14849" max="14849" width="9.33203125" style="111" customWidth="1"/>
    <col min="14850" max="14850" width="8.109375" style="111" customWidth="1"/>
    <col min="14851" max="14851" width="8.44140625" style="111" customWidth="1"/>
    <col min="14852" max="14852" width="7.88671875" style="111" bestFit="1" customWidth="1"/>
    <col min="14853" max="14853" width="8.109375" style="111" customWidth="1"/>
    <col min="14854" max="14855" width="8.44140625" style="111" customWidth="1"/>
    <col min="14856" max="14856" width="7.6640625" style="111" customWidth="1"/>
    <col min="14857" max="14858" width="13" style="111" bestFit="1" customWidth="1"/>
    <col min="14859" max="14859" width="7.44140625" style="111" customWidth="1"/>
    <col min="14860" max="14860" width="8.6640625" style="111" customWidth="1"/>
    <col min="14861" max="14861" width="8.44140625" style="111" customWidth="1"/>
    <col min="14862" max="15097" width="8.6640625" style="111"/>
    <col min="15098" max="15098" width="2.6640625" style="111" customWidth="1"/>
    <col min="15099" max="15099" width="16.33203125" style="111" customWidth="1"/>
    <col min="15100" max="15100" width="15" style="111" customWidth="1"/>
    <col min="15101" max="15101" width="9.44140625" style="111" customWidth="1"/>
    <col min="15102" max="15102" width="7.88671875" style="111" customWidth="1"/>
    <col min="15103" max="15103" width="14.33203125" style="111" bestFit="1" customWidth="1"/>
    <col min="15104" max="15104" width="8.88671875" style="111" bestFit="1" customWidth="1"/>
    <col min="15105" max="15105" width="9.33203125" style="111" customWidth="1"/>
    <col min="15106" max="15106" width="8.109375" style="111" customWidth="1"/>
    <col min="15107" max="15107" width="8.44140625" style="111" customWidth="1"/>
    <col min="15108" max="15108" width="7.88671875" style="111" bestFit="1" customWidth="1"/>
    <col min="15109" max="15109" width="8.109375" style="111" customWidth="1"/>
    <col min="15110" max="15111" width="8.44140625" style="111" customWidth="1"/>
    <col min="15112" max="15112" width="7.6640625" style="111" customWidth="1"/>
    <col min="15113" max="15114" width="13" style="111" bestFit="1" customWidth="1"/>
    <col min="15115" max="15115" width="7.44140625" style="111" customWidth="1"/>
    <col min="15116" max="15116" width="8.6640625" style="111" customWidth="1"/>
    <col min="15117" max="15117" width="8.44140625" style="111" customWidth="1"/>
    <col min="15118" max="15353" width="8.6640625" style="111"/>
    <col min="15354" max="15354" width="2.6640625" style="111" customWidth="1"/>
    <col min="15355" max="15355" width="16.33203125" style="111" customWidth="1"/>
    <col min="15356" max="15356" width="15" style="111" customWidth="1"/>
    <col min="15357" max="15357" width="9.44140625" style="111" customWidth="1"/>
    <col min="15358" max="15358" width="7.88671875" style="111" customWidth="1"/>
    <col min="15359" max="15359" width="14.33203125" style="111" bestFit="1" customWidth="1"/>
    <col min="15360" max="15360" width="8.88671875" style="111" bestFit="1" customWidth="1"/>
    <col min="15361" max="15361" width="9.33203125" style="111" customWidth="1"/>
    <col min="15362" max="15362" width="8.109375" style="111" customWidth="1"/>
    <col min="15363" max="15363" width="8.44140625" style="111" customWidth="1"/>
    <col min="15364" max="15364" width="7.88671875" style="111" bestFit="1" customWidth="1"/>
    <col min="15365" max="15365" width="8.109375" style="111" customWidth="1"/>
    <col min="15366" max="15367" width="8.44140625" style="111" customWidth="1"/>
    <col min="15368" max="15368" width="7.6640625" style="111" customWidth="1"/>
    <col min="15369" max="15370" width="13" style="111" bestFit="1" customWidth="1"/>
    <col min="15371" max="15371" width="7.44140625" style="111" customWidth="1"/>
    <col min="15372" max="15372" width="8.6640625" style="111" customWidth="1"/>
    <col min="15373" max="15373" width="8.44140625" style="111" customWidth="1"/>
    <col min="15374" max="15609" width="8.6640625" style="111"/>
    <col min="15610" max="15610" width="2.6640625" style="111" customWidth="1"/>
    <col min="15611" max="15611" width="16.33203125" style="111" customWidth="1"/>
    <col min="15612" max="15612" width="15" style="111" customWidth="1"/>
    <col min="15613" max="15613" width="9.44140625" style="111" customWidth="1"/>
    <col min="15614" max="15614" width="7.88671875" style="111" customWidth="1"/>
    <col min="15615" max="15615" width="14.33203125" style="111" bestFit="1" customWidth="1"/>
    <col min="15616" max="15616" width="8.88671875" style="111" bestFit="1" customWidth="1"/>
    <col min="15617" max="15617" width="9.33203125" style="111" customWidth="1"/>
    <col min="15618" max="15618" width="8.109375" style="111" customWidth="1"/>
    <col min="15619" max="15619" width="8.44140625" style="111" customWidth="1"/>
    <col min="15620" max="15620" width="7.88671875" style="111" bestFit="1" customWidth="1"/>
    <col min="15621" max="15621" width="8.109375" style="111" customWidth="1"/>
    <col min="15622" max="15623" width="8.44140625" style="111" customWidth="1"/>
    <col min="15624" max="15624" width="7.6640625" style="111" customWidth="1"/>
    <col min="15625" max="15626" width="13" style="111" bestFit="1" customWidth="1"/>
    <col min="15627" max="15627" width="7.44140625" style="111" customWidth="1"/>
    <col min="15628" max="15628" width="8.6640625" style="111" customWidth="1"/>
    <col min="15629" max="15629" width="8.44140625" style="111" customWidth="1"/>
    <col min="15630" max="15865" width="8.6640625" style="111"/>
    <col min="15866" max="15866" width="2.6640625" style="111" customWidth="1"/>
    <col min="15867" max="15867" width="16.33203125" style="111" customWidth="1"/>
    <col min="15868" max="15868" width="15" style="111" customWidth="1"/>
    <col min="15869" max="15869" width="9.44140625" style="111" customWidth="1"/>
    <col min="15870" max="15870" width="7.88671875" style="111" customWidth="1"/>
    <col min="15871" max="15871" width="14.33203125" style="111" bestFit="1" customWidth="1"/>
    <col min="15872" max="15872" width="8.88671875" style="111" bestFit="1" customWidth="1"/>
    <col min="15873" max="15873" width="9.33203125" style="111" customWidth="1"/>
    <col min="15874" max="15874" width="8.109375" style="111" customWidth="1"/>
    <col min="15875" max="15875" width="8.44140625" style="111" customWidth="1"/>
    <col min="15876" max="15876" width="7.88671875" style="111" bestFit="1" customWidth="1"/>
    <col min="15877" max="15877" width="8.109375" style="111" customWidth="1"/>
    <col min="15878" max="15879" width="8.44140625" style="111" customWidth="1"/>
    <col min="15880" max="15880" width="7.6640625" style="111" customWidth="1"/>
    <col min="15881" max="15882" width="13" style="111" bestFit="1" customWidth="1"/>
    <col min="15883" max="15883" width="7.44140625" style="111" customWidth="1"/>
    <col min="15884" max="15884" width="8.6640625" style="111" customWidth="1"/>
    <col min="15885" max="15885" width="8.44140625" style="111" customWidth="1"/>
    <col min="15886" max="16121" width="8.6640625" style="111"/>
    <col min="16122" max="16122" width="2.6640625" style="111" customWidth="1"/>
    <col min="16123" max="16123" width="16.33203125" style="111" customWidth="1"/>
    <col min="16124" max="16124" width="15" style="111" customWidth="1"/>
    <col min="16125" max="16125" width="9.44140625" style="111" customWidth="1"/>
    <col min="16126" max="16126" width="7.88671875" style="111" customWidth="1"/>
    <col min="16127" max="16127" width="14.33203125" style="111" bestFit="1" customWidth="1"/>
    <col min="16128" max="16128" width="8.88671875" style="111" bestFit="1" customWidth="1"/>
    <col min="16129" max="16129" width="9.33203125" style="111" customWidth="1"/>
    <col min="16130" max="16130" width="8.109375" style="111" customWidth="1"/>
    <col min="16131" max="16131" width="8.44140625" style="111" customWidth="1"/>
    <col min="16132" max="16132" width="7.88671875" style="111" bestFit="1" customWidth="1"/>
    <col min="16133" max="16133" width="8.109375" style="111" customWidth="1"/>
    <col min="16134" max="16135" width="8.44140625" style="111" customWidth="1"/>
    <col min="16136" max="16136" width="7.6640625" style="111" customWidth="1"/>
    <col min="16137" max="16138" width="13" style="111" bestFit="1" customWidth="1"/>
    <col min="16139" max="16139" width="7.44140625" style="111" customWidth="1"/>
    <col min="16140" max="16140" width="8.6640625" style="111" customWidth="1"/>
    <col min="16141" max="16141" width="8.44140625" style="111" customWidth="1"/>
    <col min="16142" max="16384" width="8.6640625" style="111"/>
  </cols>
  <sheetData>
    <row r="1" spans="1:249" ht="13.8" x14ac:dyDescent="0.25">
      <c r="A1" s="109"/>
      <c r="B1" s="109"/>
      <c r="C1" s="109"/>
      <c r="D1" s="109"/>
      <c r="E1" s="109"/>
      <c r="F1" s="109"/>
      <c r="G1" s="128" t="s">
        <v>1474</v>
      </c>
      <c r="H1" s="110"/>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row>
    <row r="2" spans="1:249" ht="13.8" x14ac:dyDescent="0.25">
      <c r="A2" s="109"/>
      <c r="B2" s="109"/>
      <c r="C2" s="109"/>
      <c r="D2" s="109"/>
      <c r="E2" s="109"/>
      <c r="F2" s="109"/>
      <c r="G2" s="133" t="s">
        <v>1257</v>
      </c>
      <c r="H2" s="134"/>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row>
    <row r="3" spans="1:249" ht="13.8" x14ac:dyDescent="0.25">
      <c r="A3" s="109"/>
      <c r="B3" s="109"/>
      <c r="C3" s="109"/>
      <c r="D3" s="109"/>
      <c r="E3" s="109"/>
      <c r="F3" s="109"/>
      <c r="G3" s="436" t="s">
        <v>1531</v>
      </c>
      <c r="H3" s="436"/>
      <c r="I3" s="436"/>
      <c r="J3" s="436"/>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row>
    <row r="4" spans="1:249" ht="13.8" x14ac:dyDescent="0.25">
      <c r="A4" s="109"/>
      <c r="B4" s="109"/>
      <c r="C4" s="109"/>
      <c r="D4" s="109"/>
      <c r="E4" s="109"/>
      <c r="F4" s="109"/>
      <c r="G4" s="133"/>
      <c r="H4" s="133"/>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row>
    <row r="5" spans="1:249" ht="16.350000000000001" customHeight="1" x14ac:dyDescent="0.25">
      <c r="A5" s="437" t="s">
        <v>1837</v>
      </c>
      <c r="B5" s="437"/>
      <c r="C5" s="437"/>
      <c r="D5" s="437"/>
      <c r="E5" s="437"/>
      <c r="F5" s="437"/>
      <c r="G5" s="437"/>
      <c r="H5" s="437"/>
      <c r="I5" s="437"/>
      <c r="J5" s="437"/>
      <c r="K5" s="437"/>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row>
    <row r="6" spans="1:249" ht="17.850000000000001" customHeight="1" x14ac:dyDescent="0.25">
      <c r="A6" s="437"/>
      <c r="B6" s="437"/>
      <c r="C6" s="437"/>
      <c r="D6" s="437"/>
      <c r="E6" s="437"/>
      <c r="F6" s="437"/>
      <c r="G6" s="437"/>
      <c r="H6" s="437"/>
      <c r="I6" s="437"/>
      <c r="J6" s="437"/>
      <c r="K6" s="437"/>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row>
    <row r="7" spans="1:249" ht="16.350000000000001" customHeight="1" x14ac:dyDescent="0.2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row>
    <row r="8" spans="1:249" ht="16.350000000000001" customHeight="1" thickBot="1" x14ac:dyDescent="0.3">
      <c r="A8" s="112" t="s">
        <v>1838</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row>
    <row r="9" spans="1:249" ht="36" customHeight="1" x14ac:dyDescent="0.25">
      <c r="A9" s="438" t="s">
        <v>660</v>
      </c>
      <c r="B9" s="441" t="s">
        <v>1839</v>
      </c>
      <c r="C9" s="435" t="s">
        <v>1840</v>
      </c>
      <c r="D9" s="435"/>
      <c r="E9" s="435" t="s">
        <v>1841</v>
      </c>
      <c r="F9" s="435"/>
      <c r="G9" s="435" t="s">
        <v>1842</v>
      </c>
      <c r="H9" s="435"/>
    </row>
    <row r="10" spans="1:249" ht="27" customHeight="1" x14ac:dyDescent="0.25">
      <c r="A10" s="439"/>
      <c r="B10" s="435"/>
      <c r="C10" s="435" t="s">
        <v>1843</v>
      </c>
      <c r="D10" s="435" t="s">
        <v>1844</v>
      </c>
      <c r="E10" s="435" t="s">
        <v>1843</v>
      </c>
      <c r="F10" s="443" t="s">
        <v>1844</v>
      </c>
      <c r="G10" s="435" t="s">
        <v>1843</v>
      </c>
      <c r="H10" s="443" t="s">
        <v>1844</v>
      </c>
    </row>
    <row r="11" spans="1:249" ht="12.75" customHeight="1" x14ac:dyDescent="0.25">
      <c r="A11" s="439"/>
      <c r="B11" s="435"/>
      <c r="C11" s="435"/>
      <c r="D11" s="435"/>
      <c r="E11" s="435"/>
      <c r="F11" s="444"/>
      <c r="G11" s="435"/>
      <c r="H11" s="444"/>
    </row>
    <row r="12" spans="1:249" ht="13.8" thickBot="1" x14ac:dyDescent="0.3">
      <c r="A12" s="440"/>
      <c r="B12" s="442"/>
      <c r="C12" s="435"/>
      <c r="D12" s="435"/>
      <c r="E12" s="435"/>
      <c r="F12" s="445"/>
      <c r="G12" s="435"/>
      <c r="H12" s="445"/>
    </row>
    <row r="13" spans="1:249" ht="15.6" customHeight="1" x14ac:dyDescent="0.25">
      <c r="A13" s="113" t="s">
        <v>692</v>
      </c>
      <c r="B13" s="113" t="s">
        <v>692</v>
      </c>
      <c r="C13" s="115">
        <v>0</v>
      </c>
      <c r="D13" s="115">
        <v>0</v>
      </c>
      <c r="E13" s="115">
        <v>0</v>
      </c>
      <c r="F13" s="115">
        <v>0</v>
      </c>
      <c r="G13" s="115">
        <v>0</v>
      </c>
      <c r="H13" s="115">
        <v>0</v>
      </c>
    </row>
    <row r="14" spans="1:249" ht="15.6" customHeight="1" x14ac:dyDescent="0.25">
      <c r="A14" s="354"/>
      <c r="B14" s="354"/>
      <c r="C14" s="114"/>
      <c r="D14" s="114"/>
      <c r="E14" s="114"/>
      <c r="F14" s="114"/>
      <c r="G14" s="114"/>
      <c r="H14" s="114"/>
    </row>
    <row r="15" spans="1:249" ht="15.6" customHeight="1" x14ac:dyDescent="0.25">
      <c r="A15" s="354"/>
      <c r="B15" s="354"/>
      <c r="C15" s="114"/>
      <c r="D15" s="114"/>
      <c r="E15" s="114"/>
      <c r="F15" s="114"/>
      <c r="G15" s="114"/>
      <c r="H15" s="114"/>
    </row>
    <row r="16" spans="1:249" ht="29.25" customHeight="1" thickBot="1" x14ac:dyDescent="0.3">
      <c r="A16" s="446" t="s">
        <v>1851</v>
      </c>
      <c r="B16" s="446"/>
      <c r="C16" s="446"/>
      <c r="D16" s="446"/>
      <c r="E16" s="446"/>
      <c r="F16" s="446"/>
      <c r="G16" s="446"/>
      <c r="H16" s="446"/>
    </row>
    <row r="17" spans="1:8" ht="85.5" customHeight="1" x14ac:dyDescent="0.25">
      <c r="A17" s="357" t="s">
        <v>660</v>
      </c>
      <c r="B17" s="447" t="s">
        <v>1845</v>
      </c>
      <c r="C17" s="448"/>
      <c r="D17" s="447" t="s">
        <v>1848</v>
      </c>
      <c r="E17" s="448"/>
      <c r="F17" s="447" t="s">
        <v>1849</v>
      </c>
      <c r="G17" s="448"/>
      <c r="H17" s="355" t="s">
        <v>1850</v>
      </c>
    </row>
    <row r="18" spans="1:8" ht="65.25" customHeight="1" x14ac:dyDescent="0.25">
      <c r="A18" s="356">
        <v>1</v>
      </c>
      <c r="B18" s="454" t="s">
        <v>1846</v>
      </c>
      <c r="C18" s="455"/>
      <c r="D18" s="449">
        <v>0</v>
      </c>
      <c r="E18" s="450"/>
      <c r="F18" s="453">
        <v>0</v>
      </c>
      <c r="G18" s="453"/>
      <c r="H18" s="356">
        <v>0</v>
      </c>
    </row>
    <row r="19" spans="1:8" ht="50.25" customHeight="1" x14ac:dyDescent="0.25">
      <c r="A19" s="356">
        <v>2</v>
      </c>
      <c r="B19" s="456" t="s">
        <v>1847</v>
      </c>
      <c r="C19" s="457"/>
      <c r="D19" s="451">
        <v>0</v>
      </c>
      <c r="E19" s="452"/>
      <c r="F19" s="453">
        <v>0</v>
      </c>
      <c r="G19" s="453"/>
      <c r="H19" s="356">
        <v>0</v>
      </c>
    </row>
    <row r="20" spans="1:8" ht="15.6" customHeight="1" x14ac:dyDescent="0.25"/>
    <row r="21" spans="1:8" ht="15.6" customHeight="1" x14ac:dyDescent="0.25"/>
    <row r="22" spans="1:8" ht="12.6" customHeight="1" x14ac:dyDescent="0.25"/>
    <row r="23" spans="1:8" ht="84" customHeight="1" x14ac:dyDescent="0.25"/>
    <row r="24" spans="1:8" ht="15" customHeight="1" x14ac:dyDescent="0.25"/>
    <row r="33" spans="1:8" ht="12.6" customHeight="1" x14ac:dyDescent="0.25"/>
    <row r="34" spans="1:8" ht="12.75" customHeight="1" x14ac:dyDescent="0.25"/>
    <row r="35" spans="1:8" ht="26.25" customHeight="1" x14ac:dyDescent="0.25"/>
    <row r="46" spans="1:8" x14ac:dyDescent="0.25">
      <c r="F46" s="116"/>
      <c r="G46" s="116"/>
      <c r="H46" s="116"/>
    </row>
    <row r="47" spans="1:8" x14ac:dyDescent="0.25">
      <c r="F47" s="116"/>
      <c r="G47" s="116"/>
      <c r="H47" s="116"/>
    </row>
    <row r="48" spans="1:8" x14ac:dyDescent="0.25">
      <c r="A48" s="116"/>
      <c r="F48" s="116"/>
      <c r="G48" s="116"/>
      <c r="H48" s="116"/>
    </row>
    <row r="49" spans="1:11" s="116" customFormat="1" ht="12.75" customHeight="1" x14ac:dyDescent="0.25"/>
    <row r="50" spans="1:11" s="116" customFormat="1" ht="12.75" customHeight="1" x14ac:dyDescent="0.25"/>
    <row r="51" spans="1:11" s="116" customFormat="1" ht="26.25" customHeight="1" x14ac:dyDescent="0.25"/>
    <row r="52" spans="1:11" s="116" customFormat="1" x14ac:dyDescent="0.25"/>
    <row r="53" spans="1:11" s="116" customFormat="1" x14ac:dyDescent="0.25">
      <c r="F53" s="111"/>
      <c r="G53" s="111"/>
      <c r="H53" s="111"/>
    </row>
    <row r="54" spans="1:11" s="116" customFormat="1" x14ac:dyDescent="0.25">
      <c r="F54" s="111"/>
      <c r="G54" s="111"/>
      <c r="H54" s="111"/>
    </row>
    <row r="55" spans="1:11" s="116" customFormat="1" x14ac:dyDescent="0.25">
      <c r="A55" s="117"/>
      <c r="F55" s="111"/>
      <c r="G55" s="111"/>
      <c r="H55" s="111"/>
    </row>
    <row r="56" spans="1:11" s="116" customFormat="1" x14ac:dyDescent="0.25">
      <c r="A56" s="111"/>
      <c r="B56" s="117"/>
      <c r="C56" s="111"/>
      <c r="D56" s="111"/>
      <c r="E56" s="111"/>
      <c r="F56" s="111"/>
      <c r="G56" s="111"/>
      <c r="H56" s="111"/>
      <c r="I56" s="111"/>
      <c r="J56" s="111"/>
      <c r="K56" s="111"/>
    </row>
    <row r="57" spans="1:11" s="116" customFormat="1" x14ac:dyDescent="0.25">
      <c r="A57" s="111"/>
      <c r="B57" s="111"/>
      <c r="C57" s="111"/>
      <c r="D57" s="111"/>
      <c r="E57" s="111"/>
      <c r="F57" s="111"/>
      <c r="G57" s="111"/>
      <c r="H57" s="111"/>
      <c r="I57" s="158"/>
      <c r="J57" s="111"/>
      <c r="K57" s="111"/>
    </row>
    <row r="71" ht="29.25" customHeight="1" x14ac:dyDescent="0.25"/>
    <row r="99" ht="19.5" customHeight="1" x14ac:dyDescent="0.25"/>
    <row r="101" ht="18.75" customHeight="1" x14ac:dyDescent="0.25"/>
    <row r="148" ht="21" customHeight="1" x14ac:dyDescent="0.25"/>
    <row r="154" ht="18.75" customHeight="1" x14ac:dyDescent="0.25"/>
    <row r="155" ht="55.5" customHeight="1" x14ac:dyDescent="0.25"/>
    <row r="157" ht="24" customHeight="1" x14ac:dyDescent="0.25"/>
    <row r="158" ht="18.75" customHeight="1" x14ac:dyDescent="0.25"/>
    <row r="160" ht="14.25" customHeight="1" x14ac:dyDescent="0.25"/>
    <row r="161" ht="16.5" customHeight="1" x14ac:dyDescent="0.25"/>
    <row r="165" ht="18" customHeight="1" x14ac:dyDescent="0.25"/>
    <row r="166" ht="23.25" customHeight="1" x14ac:dyDescent="0.25"/>
    <row r="199" ht="41.1" customHeight="1" x14ac:dyDescent="0.25"/>
    <row r="201" ht="29.25" customHeight="1" x14ac:dyDescent="0.25"/>
    <row r="202" ht="18.75" customHeight="1" x14ac:dyDescent="0.25"/>
    <row r="203" ht="24" customHeight="1" x14ac:dyDescent="0.25"/>
    <row r="204" ht="17.25" customHeight="1" x14ac:dyDescent="0.25"/>
    <row r="205" ht="21" customHeight="1" x14ac:dyDescent="0.25"/>
    <row r="206" ht="17.25" customHeight="1" x14ac:dyDescent="0.25"/>
    <row r="207" ht="38.25" customHeight="1" x14ac:dyDescent="0.25"/>
    <row r="210" ht="25.5" customHeight="1" x14ac:dyDescent="0.25"/>
    <row r="211" ht="19.5" customHeight="1" x14ac:dyDescent="0.25"/>
    <row r="212" ht="24" customHeight="1" x14ac:dyDescent="0.25"/>
    <row r="213" ht="57" customHeight="1" x14ac:dyDescent="0.25"/>
    <row r="215" ht="26.25" customHeight="1" x14ac:dyDescent="0.25"/>
    <row r="216" ht="21.75" customHeight="1" x14ac:dyDescent="0.25"/>
    <row r="217" ht="24" customHeight="1" x14ac:dyDescent="0.25"/>
    <row r="218" ht="66" customHeight="1" x14ac:dyDescent="0.25"/>
    <row r="220" ht="26.25" customHeight="1" x14ac:dyDescent="0.25"/>
    <row r="221" ht="24" customHeight="1" x14ac:dyDescent="0.25"/>
    <row r="222" ht="18.75" customHeight="1" x14ac:dyDescent="0.25"/>
    <row r="223" ht="23.1" customHeight="1" x14ac:dyDescent="0.25"/>
    <row r="224" ht="15" customHeight="1" x14ac:dyDescent="0.25"/>
    <row r="225" ht="32.1" customHeight="1" x14ac:dyDescent="0.25"/>
    <row r="227" ht="18.75" customHeight="1" x14ac:dyDescent="0.25"/>
    <row r="231" ht="23.1" customHeight="1" x14ac:dyDescent="0.25"/>
    <row r="232" ht="18" customHeight="1" x14ac:dyDescent="0.25"/>
    <row r="233" ht="21.75" customHeight="1" x14ac:dyDescent="0.25"/>
    <row r="248" ht="28.5" customHeight="1" x14ac:dyDescent="0.25"/>
    <row r="252" ht="18.75" customHeight="1" x14ac:dyDescent="0.25"/>
    <row r="253" ht="18.75" customHeight="1" x14ac:dyDescent="0.25"/>
    <row r="254" ht="28.5" customHeight="1" x14ac:dyDescent="0.25"/>
    <row r="255" ht="20.25" customHeight="1" x14ac:dyDescent="0.25"/>
    <row r="256" ht="20.25" customHeight="1" x14ac:dyDescent="0.25"/>
    <row r="259" ht="32.1" customHeight="1" x14ac:dyDescent="0.25"/>
    <row r="299" ht="19.5" customHeight="1" x14ac:dyDescent="0.25"/>
    <row r="302" ht="19.5" customHeight="1" x14ac:dyDescent="0.25"/>
    <row r="303" ht="21.75" customHeight="1" x14ac:dyDescent="0.25"/>
    <row r="304" ht="24" customHeight="1" x14ac:dyDescent="0.25"/>
    <row r="307" ht="27.75" customHeight="1" x14ac:dyDescent="0.25"/>
    <row r="308" ht="27.75" customHeight="1" x14ac:dyDescent="0.25"/>
    <row r="309" ht="19.5" customHeight="1" x14ac:dyDescent="0.25"/>
    <row r="310" ht="29.25" customHeight="1" x14ac:dyDescent="0.25"/>
    <row r="312" ht="18.75" customHeight="1" x14ac:dyDescent="0.25"/>
    <row r="313" ht="21.75" customHeight="1" x14ac:dyDescent="0.25"/>
    <row r="314" ht="18.75" customHeight="1" x14ac:dyDescent="0.25"/>
    <row r="316" ht="23.25" customHeight="1" x14ac:dyDescent="0.25"/>
    <row r="318" ht="35.25" customHeight="1" x14ac:dyDescent="0.25"/>
    <row r="319" ht="23.25" customHeight="1" x14ac:dyDescent="0.25"/>
    <row r="320" ht="24" customHeight="1" x14ac:dyDescent="0.25"/>
    <row r="321" ht="24" customHeight="1" x14ac:dyDescent="0.25"/>
    <row r="322" ht="24.75" customHeight="1" x14ac:dyDescent="0.25"/>
    <row r="324" ht="54" customHeight="1" x14ac:dyDescent="0.25"/>
    <row r="325" ht="24" customHeight="1" x14ac:dyDescent="0.25"/>
    <row r="326" ht="20.25" customHeight="1" x14ac:dyDescent="0.25"/>
    <row r="328" ht="25.5" customHeight="1" x14ac:dyDescent="0.25"/>
    <row r="329" ht="18.75" customHeight="1" x14ac:dyDescent="0.25"/>
    <row r="333" ht="29.25" customHeight="1" x14ac:dyDescent="0.25"/>
    <row r="334" ht="17.25" customHeight="1" x14ac:dyDescent="0.25"/>
    <row r="336" ht="26.25" customHeight="1" x14ac:dyDescent="0.25"/>
    <row r="337" ht="19.5" customHeight="1" x14ac:dyDescent="0.25"/>
    <row r="339" ht="18.75" customHeight="1" x14ac:dyDescent="0.25"/>
    <row r="340" ht="16.5" customHeight="1" x14ac:dyDescent="0.25"/>
    <row r="341" ht="23.1" customHeight="1" x14ac:dyDescent="0.25"/>
    <row r="345" ht="18" customHeight="1" x14ac:dyDescent="0.25"/>
    <row r="347" ht="18" customHeight="1" x14ac:dyDescent="0.25"/>
    <row r="349" ht="39.75" customHeight="1" x14ac:dyDescent="0.25"/>
    <row r="351" ht="20.25" customHeight="1" x14ac:dyDescent="0.25"/>
    <row r="353" ht="21.75" customHeight="1" x14ac:dyDescent="0.25"/>
    <row r="362" ht="19.5" customHeight="1" x14ac:dyDescent="0.25"/>
    <row r="365" ht="20.25" customHeight="1" x14ac:dyDescent="0.25"/>
    <row r="367" ht="20.25" customHeight="1" x14ac:dyDescent="0.25"/>
    <row r="368" ht="35.25" customHeight="1" x14ac:dyDescent="0.25"/>
    <row r="369" ht="18" customHeight="1" x14ac:dyDescent="0.25"/>
    <row r="377" ht="27" customHeight="1" x14ac:dyDescent="0.25"/>
    <row r="378" ht="24" customHeight="1" x14ac:dyDescent="0.25"/>
    <row r="380" ht="23.1" customHeight="1" x14ac:dyDescent="0.25"/>
    <row r="382" ht="26.25" customHeight="1" x14ac:dyDescent="0.25"/>
    <row r="387" ht="24" customHeight="1" x14ac:dyDescent="0.25"/>
    <row r="391" ht="21" customHeight="1" x14ac:dyDescent="0.25"/>
    <row r="395" ht="26.25" customHeight="1" x14ac:dyDescent="0.25"/>
    <row r="397" ht="27.75" customHeight="1" x14ac:dyDescent="0.25"/>
    <row r="398" ht="21.75" customHeight="1" x14ac:dyDescent="0.25"/>
    <row r="403" ht="21.75" customHeight="1" x14ac:dyDescent="0.25"/>
    <row r="404" ht="23.1" customHeight="1" x14ac:dyDescent="0.25"/>
    <row r="407" ht="23.25" customHeight="1" x14ac:dyDescent="0.25"/>
    <row r="408" ht="16.5" customHeight="1" x14ac:dyDescent="0.25"/>
    <row r="411" ht="18.75" customHeight="1" x14ac:dyDescent="0.25"/>
    <row r="414" ht="20.25" customHeight="1" x14ac:dyDescent="0.25"/>
    <row r="427" ht="21" customHeight="1" x14ac:dyDescent="0.25"/>
    <row r="434" ht="25.5" customHeight="1" x14ac:dyDescent="0.25"/>
    <row r="435" ht="18" customHeight="1" x14ac:dyDescent="0.25"/>
    <row r="436" ht="29.25" customHeight="1" x14ac:dyDescent="0.25"/>
    <row r="437" ht="21" customHeight="1" x14ac:dyDescent="0.25"/>
    <row r="440" ht="24" customHeight="1" x14ac:dyDescent="0.25"/>
    <row r="444" ht="18" customHeight="1" x14ac:dyDescent="0.25"/>
    <row r="445" ht="19.5" customHeight="1" x14ac:dyDescent="0.25"/>
    <row r="452" ht="26.25" customHeight="1" x14ac:dyDescent="0.25"/>
    <row r="456" ht="33" customHeight="1" x14ac:dyDescent="0.25"/>
    <row r="459" ht="21.75" customHeight="1" x14ac:dyDescent="0.25"/>
    <row r="460" ht="30.75" customHeight="1" x14ac:dyDescent="0.25"/>
    <row r="461" ht="20.25" customHeight="1" x14ac:dyDescent="0.25"/>
    <row r="464" ht="33.75" customHeight="1" x14ac:dyDescent="0.25"/>
    <row r="467" ht="21" customHeight="1" x14ac:dyDescent="0.25"/>
    <row r="469" ht="18.75" customHeight="1" x14ac:dyDescent="0.25"/>
    <row r="472" ht="20.25" customHeight="1" x14ac:dyDescent="0.25"/>
    <row r="492" ht="21.75" customHeight="1" x14ac:dyDescent="0.25"/>
    <row r="625" ht="23.25" customHeight="1" x14ac:dyDescent="0.25"/>
    <row r="627" ht="16.5" customHeight="1" x14ac:dyDescent="0.25"/>
  </sheetData>
  <mergeCells count="24">
    <mergeCell ref="A16:H16"/>
    <mergeCell ref="D17:E17"/>
    <mergeCell ref="D18:E18"/>
    <mergeCell ref="D19:E19"/>
    <mergeCell ref="F17:G17"/>
    <mergeCell ref="F18:G18"/>
    <mergeCell ref="F19:G19"/>
    <mergeCell ref="B17:C17"/>
    <mergeCell ref="B18:C18"/>
    <mergeCell ref="B19:C19"/>
    <mergeCell ref="G9:H9"/>
    <mergeCell ref="G3:J3"/>
    <mergeCell ref="A5:K5"/>
    <mergeCell ref="A6:K6"/>
    <mergeCell ref="A9:A12"/>
    <mergeCell ref="B9:B12"/>
    <mergeCell ref="G10:G12"/>
    <mergeCell ref="C9:D9"/>
    <mergeCell ref="E9:F9"/>
    <mergeCell ref="C10:C12"/>
    <mergeCell ref="D10:D12"/>
    <mergeCell ref="F10:F12"/>
    <mergeCell ref="E10:E12"/>
    <mergeCell ref="H10:H12"/>
  </mergeCells>
  <pageMargins left="0.70866141732283472" right="0.70866141732283472" top="0.74803149606299213" bottom="0.74803149606299213" header="0.31496062992125984" footer="0.31496062992125984"/>
  <pageSetup paperSize="9" scale="80" firstPageNumber="167" fitToHeight="0" orientation="landscape" useFirstPageNumber="1" r:id="rId1"/>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8</vt:i4>
      </vt:variant>
    </vt:vector>
  </HeadingPairs>
  <TitlesOfParts>
    <vt:vector size="20" baseType="lpstr">
      <vt:lpstr>Прил.1 Поступление доходов 2022</vt:lpstr>
      <vt:lpstr>Прил. 2 Доходы ГАД </vt:lpstr>
      <vt:lpstr>Прил.3 Функцион.2022 </vt:lpstr>
      <vt:lpstr>Прил.4 Расходы Ведомств 2022</vt:lpstr>
      <vt:lpstr>Прил.5 Программы 2022</vt:lpstr>
      <vt:lpstr>Прил. 6 Источники_2022</vt:lpstr>
      <vt:lpstr>Прил. 7 Источники_2022</vt:lpstr>
      <vt:lpstr>Прил. 8 Программа заимств.2022</vt:lpstr>
      <vt:lpstr>Пр.9 Мун.долг. 2022</vt:lpstr>
      <vt:lpstr>Прил. 10 Инвестиции 2022 </vt:lpstr>
      <vt:lpstr>Прил.11 Резервный фонд</vt:lpstr>
      <vt:lpstr>Прил. 12 Дорожный фонд</vt:lpstr>
      <vt:lpstr>'Пр.9 Мун.долг. 2022'!Область_печати</vt:lpstr>
      <vt:lpstr>'Прил. 10 Инвестиции 2022 '!Область_печати</vt:lpstr>
      <vt:lpstr>'Прил. 7 Источники_2022'!Область_печати</vt:lpstr>
      <vt:lpstr>'Прил.1 Поступление доходов 2022'!Область_печати</vt:lpstr>
      <vt:lpstr>'Прил.11 Резервный фонд'!Область_печати</vt:lpstr>
      <vt:lpstr>'Прил.3 Функцион.2022 '!Область_печати</vt:lpstr>
      <vt:lpstr>'Прил.4 Расходы Ведомств 2022'!Область_печати</vt:lpstr>
      <vt:lpstr>'Прил.5 Программы 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Коняева Л.А.</cp:lastModifiedBy>
  <cp:lastPrinted>2023-03-16T14:11:51Z</cp:lastPrinted>
  <dcterms:created xsi:type="dcterms:W3CDTF">2020-03-12T06:27:39Z</dcterms:created>
  <dcterms:modified xsi:type="dcterms:W3CDTF">2023-05-02T06:41:23Z</dcterms:modified>
</cp:coreProperties>
</file>